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s\Archivos 2022\Cuenta Publica 2022\1.Cuenta Publica 2022\Cuenta Pública 2022\"/>
    </mc:Choice>
  </mc:AlternateContent>
  <xr:revisionPtr revIDLastSave="0" documentId="13_ncr:1_{20818CCC-B854-4875-A4C5-C6D3FBDF7C56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PI" sheetId="1" r:id="rId1"/>
    <sheet name="Instructivo_PPI" sheetId="4" r:id="rId2"/>
  </sheets>
  <externalReferences>
    <externalReference r:id="rId3"/>
  </externalReferences>
  <definedNames>
    <definedName name="_xlnm._FilterDatabase" localSheetId="0" hidden="1">PPI!$A$3:$O$35</definedName>
    <definedName name="_xlnm.Print_Area" localSheetId="0">PPI!$A$1:$O$84</definedName>
    <definedName name="_xlnm.Print_Titles" localSheetId="0">PPI!$1:$3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4" i="1" l="1"/>
  <c r="M83" i="1"/>
  <c r="L83" i="1"/>
  <c r="M82" i="1"/>
  <c r="M81" i="1"/>
  <c r="L81" i="1"/>
  <c r="M80" i="1"/>
  <c r="L80" i="1"/>
  <c r="M79" i="1"/>
  <c r="L79" i="1"/>
  <c r="M78" i="1"/>
  <c r="M77" i="1"/>
  <c r="L77" i="1"/>
  <c r="M76" i="1"/>
  <c r="M75" i="1"/>
  <c r="L75" i="1"/>
  <c r="M74" i="1"/>
  <c r="L74" i="1"/>
  <c r="M73" i="1"/>
  <c r="L73" i="1"/>
  <c r="M72" i="1"/>
  <c r="L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M35" i="1"/>
  <c r="L35" i="1"/>
  <c r="M34" i="1"/>
  <c r="M33" i="1"/>
  <c r="M32" i="1"/>
  <c r="M31" i="1"/>
  <c r="M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/>
  <c r="M5" i="1"/>
  <c r="L5" i="1"/>
  <c r="M4" i="1"/>
  <c r="L4" i="1"/>
  <c r="G86" i="1"/>
  <c r="F86" i="1"/>
  <c r="F85" i="1"/>
  <c r="G85" i="1"/>
  <c r="E85" i="1"/>
  <c r="F87" i="1" l="1"/>
  <c r="G87" i="1"/>
  <c r="E87" i="1"/>
</calcChain>
</file>

<file path=xl/sharedStrings.xml><?xml version="1.0" encoding="utf-8"?>
<sst xmlns="http://schemas.openxmlformats.org/spreadsheetml/2006/main" count="291" uniqueCount="188">
  <si>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</si>
  <si>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</si>
  <si>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</si>
  <si>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</si>
  <si>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</si>
  <si>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</si>
  <si>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</si>
  <si>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</si>
  <si>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</si>
  <si>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</si>
  <si>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</si>
  <si>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</si>
  <si>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</si>
  <si>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</si>
  <si>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</si>
  <si>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</si>
  <si>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</si>
  <si>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</si>
  <si>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</si>
  <si>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</si>
  <si>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</si>
  <si>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</si>
  <si>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</si>
  <si>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</si>
  <si>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</si>
  <si>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</si>
  <si>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</si>
  <si>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</si>
  <si>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</si>
  <si>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</si>
  <si>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</si>
  <si>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</si>
  <si>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</si>
  <si>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</si>
  <si>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</si>
  <si>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</si>
  <si>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</si>
  <si>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</si>
  <si>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</si>
  <si>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</si>
  <si>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</si>
  <si>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</si>
  <si>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DIRECCION GENERAL</t>
  </si>
  <si>
    <t>OPERACION DE DEPORTE SELECTIVO</t>
  </si>
  <si>
    <t>OPERACION DE CULTURA FISICA Y RECREACION</t>
  </si>
  <si>
    <t>OPERACIÓN DE INFRAESTRUCTURA DEPORTIVA</t>
  </si>
  <si>
    <t>OPERACION DE EVENTOS Y MERCADOTECNIA</t>
  </si>
  <si>
    <t>ADMINISTRACION DE BIENES Y RECURSOS FINANCIEROS Y HUMANOS</t>
  </si>
  <si>
    <t>MANTENIMIENTO AUXILIAR DE ESPACIOS DEPORTIVOS</t>
  </si>
  <si>
    <t>INFORMATICA Y PROGRAMACION</t>
  </si>
  <si>
    <t>ASOCIACION DE OLIMPICOS</t>
  </si>
  <si>
    <t>DIPLOMACIA DEPORTIVA</t>
  </si>
  <si>
    <t>CAPACITACION CONTINUA</t>
  </si>
  <si>
    <t>APOYO EN ALCANCE A POLITICAS PUBLICAS ABEJAS</t>
  </si>
  <si>
    <t>APOYO EN ALCANCE A POLITICAS PUBLICAS BRAVOS</t>
  </si>
  <si>
    <t>APOYO EN ALCANCE A POLITICAS PUBLICAS VIRTUS</t>
  </si>
  <si>
    <t>OPERACION UD ENRIQUE FERNANDEZ MARTINEZ</t>
  </si>
  <si>
    <t>OPERACION UD LUIS I. RODRIGUEZ</t>
  </si>
  <si>
    <t>OPERACION UD JESUS RODRIGUEZ GAONA</t>
  </si>
  <si>
    <t>OPERACION UD PARQUE DEL ARBOL</t>
  </si>
  <si>
    <t>OPERACION UD CHAPALITA</t>
  </si>
  <si>
    <t>OPERACION UD ANTONIO TOTA CARBAJAL</t>
  </si>
  <si>
    <t>OPERACION UD NUEVO MILENIO</t>
  </si>
  <si>
    <t>OPERACION UD PARQUE HILAMAS</t>
  </si>
  <si>
    <t>ACTIVACIÓN EN MINIDEPORTIVAS</t>
  </si>
  <si>
    <t>PROTECCION CIVIL DE UNIDADES DEPORTIVAS</t>
  </si>
  <si>
    <t>DEPORTE PARA PERSONAS CON DISCAPACIDAD</t>
  </si>
  <si>
    <t>ATENCIÓN A GRUPOS VULNERABLES</t>
  </si>
  <si>
    <t>ACTIVACION FISICA PARA ADULTOS MAYORES</t>
  </si>
  <si>
    <t>ACTIVACIÓN FÍSICA EN MINIDEPORTIVAS</t>
  </si>
  <si>
    <t>ESCUELA DE INICIO AL DEPORTE EFM</t>
  </si>
  <si>
    <t>ESCUELA DE INICIO AL DEPORTE LIR</t>
  </si>
  <si>
    <t>ESCUELA DE INICIO AL DEPORTE ATC</t>
  </si>
  <si>
    <t>ESCUELA DE INICIO AL DEPORTE JRG</t>
  </si>
  <si>
    <t>ESCUELAS DE INICIO AL DEPORTE PA</t>
  </si>
  <si>
    <t>ESCUELAS DE INICIO AL DEPORTE CHAPALITA</t>
  </si>
  <si>
    <t>ESCUELAS DE INICIO AL DEPORTE NUEVO MILENIO</t>
  </si>
  <si>
    <t>ESCUELAS DE INICIO PARQUE HILAMAS</t>
  </si>
  <si>
    <t>ACTIVACION FISICA ESCOLAR</t>
  </si>
  <si>
    <t>ACTIVACION FISICA LABORAL</t>
  </si>
  <si>
    <t>MI BARRIO HABLA</t>
  </si>
  <si>
    <t>COMUNICACION SOCIAL</t>
  </si>
  <si>
    <t>MERCADOTECNIA</t>
  </si>
  <si>
    <t>MARATON LEON</t>
  </si>
  <si>
    <t>MUNDIAL DE HALTEROFILIA</t>
  </si>
  <si>
    <t>OLIMPIADA Y PARA OLIMPIADA NACIONAL</t>
  </si>
  <si>
    <t>METODOLOGIA DEL ENTRENAMIENTO DEPORTIVO</t>
  </si>
  <si>
    <t>CIENCIAS APLICADAS AL DEPORTE</t>
  </si>
  <si>
    <t>CAJAS DE BATEO</t>
  </si>
  <si>
    <t>DEPORTE COMPETITIVO EN ZONAS MARGINADAS</t>
  </si>
  <si>
    <t>OPERACIÓN DE DEPORTE Y CULTURA FISICA</t>
  </si>
  <si>
    <t>PLANET YOUTH</t>
  </si>
  <si>
    <t>OPERACIÓN DE VINCULACIÓN</t>
  </si>
  <si>
    <t>INCLUSION AL DEPORTE DE JOVENES EN RIESGO</t>
  </si>
  <si>
    <t>SEGUIMIENTO A GRUPOS CERTIFICADOS PROMUDE</t>
  </si>
  <si>
    <t>TORNEOS COPA SOMOS LEON</t>
  </si>
  <si>
    <t>CAPACITACION DE CURSOS DE VERANO</t>
  </si>
  <si>
    <t>ATENCION A EVENTOS DEPORTIVOS</t>
  </si>
  <si>
    <t xml:space="preserve">BECAS Y ESTIMULOS A DEPORTISTAS Y ENTRENADORES </t>
  </si>
  <si>
    <t>JUEGOS NACIONALES CONADE Y CAMPEONATOS DE FEDERACIÓN</t>
  </si>
  <si>
    <t>INTERVENCIÓN CON DEPORTE EN COLONIAS</t>
  </si>
  <si>
    <t>PORCENTAJE DE AVANCE</t>
  </si>
  <si>
    <t xml:space="preserve">ACCIONES DE MANTENIMIENTO CORRECTIVO </t>
  </si>
  <si>
    <t>CERTIFICADOS</t>
  </si>
  <si>
    <t>ASOCIACIÓN CONSTITUIDA</t>
  </si>
  <si>
    <t xml:space="preserve">CAPACITACIONES </t>
  </si>
  <si>
    <t>APOYO ENTREGADO</t>
  </si>
  <si>
    <t xml:space="preserve">ACCIONES DE MANTENIMIENTO  </t>
  </si>
  <si>
    <t>RECREACIÓN Y REHABILITACION DE MINIDEPORTIVAS</t>
  </si>
  <si>
    <t>PERSONAS ACTIVADAS</t>
  </si>
  <si>
    <t xml:space="preserve">ATENCIONES </t>
  </si>
  <si>
    <t>ALUMNOS</t>
  </si>
  <si>
    <t>EVENTOS</t>
  </si>
  <si>
    <t>CAMPAÑAS</t>
  </si>
  <si>
    <t>CONVENIOS</t>
  </si>
  <si>
    <t>EVENTO</t>
  </si>
  <si>
    <t xml:space="preserve">BECAS ENTREGADAS </t>
  </si>
  <si>
    <t>APOYOS ENTREGADOS</t>
  </si>
  <si>
    <t>ACCIONES</t>
  </si>
  <si>
    <t xml:space="preserve">COLONIAS </t>
  </si>
  <si>
    <t xml:space="preserve">ACTIVACIONES </t>
  </si>
  <si>
    <t>PROPORCIONAR LOS RECURSOS NECESARIOS PARA LA OPERACIÓN DE LA DIRECCIÓN GENERAL DE COMUDE LEÓN</t>
  </si>
  <si>
    <t xml:space="preserve">PROPORCIONAR LOS RECURSOS NECESARIOS PARA LA OPERACIÓN DE LA SUBDIRECCIÓN DE DEPORTE SELECTIVO Y DE ALTO RENDIMIENTO </t>
  </si>
  <si>
    <t xml:space="preserve">PROPORCIONAR LOS RECURSOS NECESARIOS PARA LA OPERACIÓN DE LA SUBDIRECCIÓN DE CULTURA FÍSICA. </t>
  </si>
  <si>
    <t xml:space="preserve">PROPORCIONAR LOS RECURSOS NECESARIOS PARA LA OPERACIÓN DE LA SUBDIRECCIÓN DE INFRAESTRUCTURA </t>
  </si>
  <si>
    <t xml:space="preserve">PROPORCIONAR LOS RECURSOS NECESARIOS PARA LA OPERACIÓN DE LA DIRECCIÓN DE PROMOCIÓN Y EVENTOS. </t>
  </si>
  <si>
    <t xml:space="preserve">ELABORAR Y PRESENTAR LOS ESTADOS FINANCIEROS ACORDA A LAS DISPOSICIONES VIGENTES EN LA MATERIA. </t>
  </si>
  <si>
    <t xml:space="preserve">CONSERVAR EN BUEN ESTADO LAS INSTALACIONES Y EQUIPAMIENTO DE LOS ESPACIOS DEPORTIVOS. </t>
  </si>
  <si>
    <t xml:space="preserve">BRINDAR EL SOPORTE Y MANTENIMIENTO NECESARIOS A LOS SISTEMAS INFORMÁTICOS DE LA COMUDE LEÓN. </t>
  </si>
  <si>
    <t xml:space="preserve">CERTIFICAR PROMOTORES MUNICIPALES DE DEPORTE EN COMPETENCIAS LABORALES. </t>
  </si>
  <si>
    <t>CONFORMAR LA ASOCIASIÓN DE DEPORTISTAS OLIMPICOS Y EX PROFESIONALES DE LEÓN PARA IMPLUSAR EL DEPORTE CN SU EJEMPLO</t>
  </si>
  <si>
    <t>IMPLEMENTAR EL PROGRAMA DE DIPLOMACIA CON ENTIDADES INTERNACIONALES A FIN DE GENREAR CONDICIONES EN FAVOR DEL DEOPRTE DEALTO RENDIMIENTO DEL MUNICIPIO</t>
  </si>
  <si>
    <t xml:space="preserve">CAPACITAR Y/O DESARROLLAR A LOS COLABORADORES DE COMUDE LEÓN, PARA ELEVAR SUS COMPETENCIAS, CONOCIMIENTOS Y HABILIDADES PARA SU DESEMPEÑO LABORAL. </t>
  </si>
  <si>
    <t xml:space="preserve">OTORGAR APOYOS ECONÓMICOS A INSTITUCIONES DEPORTIVAS PARA EL FOMENTO Y PROMOCIÓN DE ACTIVIDADES DEPORTIVAS EN EL MUNICIPIO. </t>
  </si>
  <si>
    <t xml:space="preserve">MANTENER LAS INSTALACIONES DE LA UNIDAD DEPORTIVA EN CONDICIONES ADECUADAS DE USO.  </t>
  </si>
  <si>
    <t xml:space="preserve">PROPOCIAR EL HÁBITO DE LA ACTIVACIÓN FÍSICA EN LA POBLACIÓN USUARIA DE LAS MINIDEPORTIVAS DE COMUDE LEÓN, A TRAVÉS DE LA IMPLEMENTACION DE PROGRAMAS DE CULTURA  FÍSICA, DEPORTE Y RECREACIÓN. </t>
  </si>
  <si>
    <t xml:space="preserve">CONTAR CON LAS CONDICIONES NECESARIOS PARA PRESERVAR LA SEGURIDAD DE LOS USUARIOS EN APEGO A LA NORMATIVIDAD CORRESPONDIENTE. </t>
  </si>
  <si>
    <t xml:space="preserve">ACTIVAR FÍSICAMENTE A PERSONAS CON DISCAPACIDAD. </t>
  </si>
  <si>
    <t xml:space="preserve">ACERCARATENCIPON EN ACTIVACIÓN FÍSICA Y DEPORTE A PERSONAS DE GRUPOS VULNERABLES EN ESPECIAL PERSONAS CON DISCAPACIDAD Y ADULTOS MAYORES </t>
  </si>
  <si>
    <t xml:space="preserve">ACTIVAR FÍSICAMENTE A ADULTOS MAYORES EN DISCIPLINAS DEPORTIVAS Y RECREATIVAS. </t>
  </si>
  <si>
    <t xml:space="preserve">ATENDER A LOS ALUMNOS DE LAS DISCIPLINAS DEPORTIVAS QUE SE OFERTAN EN LA UNIDAD DEPORTIVA. </t>
  </si>
  <si>
    <t xml:space="preserve">PROMOVER LA PARTICIPACIÓN DE LOS CENTROS EDUCATIVOS PÚBLICOS Y PRIVADOS DE NIVEL BÁSICO, MEDIO, MEDIO SUPERIOR Y SUPERIOR EN ACTIVIDADES FÍSICAS, DEPORTIVAS Y RECREATIVAS. </t>
  </si>
  <si>
    <t xml:space="preserve">PROMOVER LA PARTICIPACIÓN DE LAS EMPRESAS Y TRABAJADORES EN ACTIVIDADES FÍSICAS, DEPORTIVAS Y RECREATIVAS. </t>
  </si>
  <si>
    <t>PROMOVER LA PARTICIPACIÓN DE LOS JÓVENES DELAS DELEGACIONES EN TORNEOS DEPORTIVOS</t>
  </si>
  <si>
    <t>FOMENTAE LA PRACTICA DE LA ACTIVACIÓN FISICA Y RECREACIÓN EN LAS DIFERENTES SEDES DE PRESENCIA DEL PROGRAMA</t>
  </si>
  <si>
    <t>DISPONER DE RECURSOS  PARA LA CAPACITACIÓN Y OPRACIÓN DEL PROGRAMA</t>
  </si>
  <si>
    <t xml:space="preserve"> FOMENTAR EL DESARROLLO DE EVENTOS DEPORTIVOS Y RECREATIVOS PARA BRINDAR MAYOR DIVERSIDAD DE ESCENARIOS PARA LA PRÁCTIVA DEPORTIVA. </t>
  </si>
  <si>
    <t xml:space="preserve">DIFUNDIR LOS SERVICIOS, PROGRAMAS E INSTALACIONES PARA FOMENTAR EL DEPORTE EN LA POBLACIÓN DE LEÓN. </t>
  </si>
  <si>
    <t>ATRAER RECURSOS DE EMPRESAS Y PATROCINADORES PARA APOYAR LA REALIZACIÓN DE EVENTOS Y PROGRAMAS INSTITUCIONALES.</t>
  </si>
  <si>
    <t xml:space="preserve">DISPONER DEL RECURSO OTORGADO POR PRESIDENCIA MUNICIPAL PARA MARATÓN LEÓN. </t>
  </si>
  <si>
    <t>APOYAR LA REALIZACIÓN DEL EVENTO</t>
  </si>
  <si>
    <t xml:space="preserve">PROPORCIONAR LOS RECURSOS NECESARIOS PARA LA PREPARACIÓN DE LOS DEPORTISTAS SELECTIVOS, RESERVA NACIONAL Y ALTO RENDIMIENTO RUMBO A LOS JUEGOS DEPORTIVOS NACIONALES CONADE Y PROCESOS DEL CICLO OLÍMPICO. </t>
  </si>
  <si>
    <t xml:space="preserve">  DAR SEGUIMIENTO, MEDIANTE SUPERVISIONES AL PROCESO DE SELECCIÓN, FORMACIÓN, ENTRENAMIENTO, PREPARACIÓN Y PARTICIPACIÓN  EN TORNEOS Y COMPETENCIAS  DE LOS DEPORTISTAS SELECTIVOS </t>
  </si>
  <si>
    <t xml:space="preserve">PROPORCIONAR CONSULTAS DE MEDICINA, NUTRICIÓN, FISIOTERPIA Y PSICOLOGÍA PARA DEPORTISTAS SELECTIVOS, ALTO RENDIMIENTO Y RESERVA NACIONAL ,ASÍ COMO LOS SERVICIOS DE CLÍNICA DE FISIOTERAPIA Y NUTRICIÓN A PÚBLICA EN GENERAL. </t>
  </si>
  <si>
    <r>
      <t xml:space="preserve">OTORGAR INCENTIVOS ECONÓMICOS (BECAS) A LOS DEPORTISTAS Y ENTRENADORES SELECTIVOS, DE ALTO RENDIMIENTO Y RESERVA NACIONAL, DE CONFORMIDAD CON LOS LINEAMIENTOS APLICABLES. </t>
    </r>
    <r>
      <rPr>
        <sz val="12"/>
        <color theme="8"/>
        <rFont val="Arial"/>
        <family val="2"/>
      </rPr>
      <t xml:space="preserve"> </t>
    </r>
  </si>
  <si>
    <t xml:space="preserve">PORCENTAJE DE SERVICIO BRINDADO EN INSTALACIÓN ESPECIFICA </t>
  </si>
  <si>
    <t>FORTALECER LA MATRÍCULA DE ENTRENADORES DE TALENTOS DEPORTIVOS Y DE RESERVA NACIONAL. BUSCANDO AUMENTAR LA PLANTILLA DE ESPECIALISTAS DEPORTIVOS PARA EL ENTRENAMIENTO</t>
  </si>
  <si>
    <t>IMPLEMENTAR PROGRAMAS DE ACTIVACIÓN FISICA Y DEPORTE  EN ESPACIOS PÚBLICOS DE COLONIAS, COMUNIDADES Y MINIDEPORTIVAS</t>
  </si>
  <si>
    <t>IMPLEMENTAR EL PROGRAMA PLANET YOUTH EN EL MUNICIPIO DE CONFORMIDAD CON EL MÓDELO ISLANDES Y LOS CONVENIOS EN LA MATERIA</t>
  </si>
  <si>
    <t>DEFINIR Y EJECUTAR ACCIONES DE RECUPERACIÓN DEL ENTORNO PARA LA SEGURIDAD CIUDADANA EN COLONIAS DE MAYOR INCIDENCIA DELICTIVA.</t>
  </si>
  <si>
    <t xml:space="preserve">INCLUSIÓN DE JOVENER EN RIESGO, DROGADICCIÓN Y PANDILLERISMO </t>
  </si>
  <si>
    <t>CURSO DE VERANO</t>
  </si>
  <si>
    <t>MARATON LEON GUIAR MPIO LEON</t>
  </si>
  <si>
    <t>ACES CAPITAL LATINOAMERICANA DEL DEPORTE</t>
  </si>
  <si>
    <t>SENIOR GAMES</t>
  </si>
  <si>
    <t>COPA TELMEX DE BASQUETBOL</t>
  </si>
  <si>
    <t>JUEGOS LATINOAMERICANOS DE POLICIAS Y BOMBEROS</t>
  </si>
  <si>
    <t>REVELATION'S CUP FEMENIL</t>
  </si>
  <si>
    <t>NACIONAL MÁSTER DE VOLEIBOL</t>
  </si>
  <si>
    <t>MÁSTER DE VOLEIBOL APORT TURISMO</t>
  </si>
  <si>
    <t>APOYO ALCANCE A POLITICAS PUBLICAS AB FEMENIL</t>
  </si>
  <si>
    <t>ENRIQUE FERNÁNDEZ MARTÍNEZ: GTO ME MUEVE CODE</t>
  </si>
  <si>
    <t>ENRIQUE FERNANDEZ MARTINEZ: GTO ME MUEVE MPIO</t>
  </si>
  <si>
    <t>ANTONIO 'TOTA' CARBAJAL: GTO ME MUEVE CODE</t>
  </si>
  <si>
    <t>ANTONIO 'TOTA' CARBAJAL: GTO ME MUEVE MPIO</t>
  </si>
  <si>
    <t>MARATON LEON APORT TURSMO MPAL</t>
  </si>
  <si>
    <t>MUNDIAL DE HALTEROFILIA TURISMO MPAL</t>
  </si>
  <si>
    <t>MÁSTER DE VOLEIBO PR</t>
  </si>
  <si>
    <t>APOYO CODE EVENTOS: MARATÓN Y MÁSTER VOLEIBOL</t>
  </si>
  <si>
    <t>IMPLEMENTAR EL CURSO DE VERANO PARA NIÑOS Y ADOLECENTESEN LAS UNIDADES DEPORTIVAS</t>
  </si>
  <si>
    <t>TORNEOS</t>
  </si>
  <si>
    <t xml:space="preserve">ACTIVIDADES PARA LA OBTENCIÓN DE GALARDÓN </t>
  </si>
  <si>
    <t>IMPLEMENTACIÓN DEL PROYECTO DE INTERVENCIÓN Y MEJORAMIENTO DE UNIDAD DEPORTIVA</t>
  </si>
  <si>
    <t>-</t>
  </si>
  <si>
    <t>Comisión Municipal de Cultura Física y Deporte de León, Guanajuato
Programas y Proyectos de Inversión
Del 1 de Enero al 31 de Diciembre de 2022</t>
  </si>
  <si>
    <t>JUEGOS LATINOAMERICANOS DE POLICIAS Y BOMBEROS SECTUR</t>
  </si>
  <si>
    <t>SENIOR GAMES TURISMO MPAL</t>
  </si>
  <si>
    <t>JUEGOS LATINOAMERICANOS POL Y BOM TUR MPAL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</si>
</sst>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7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9"/>
      <name val="Calibri"/>
      <family val="2"/>
      <scheme val="minor"/>
    </font>
    <font>
      <sz val="8"/>
      <color theme="0"/>
      <name val="Arial"/>
      <family val="2"/>
    </font>
    <font>
      <sz val="8"/>
      <color rgb="FF000000"/>
      <name val="Arial"/>
      <family val="2"/>
    </font>
    <font>
      <sz val="12"/>
      <color theme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2" fillId="0" borderId="0" applyFont="0" applyFill="0" applyBorder="0" applyAlignment="0" applyProtection="0"/>
  </cellStyleXfs>
  <cellXfs count="65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9" fontId="0" fillId="0" borderId="6" xfId="17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 wrapText="1"/>
    </xf>
    <xf numFmtId="9" fontId="0" fillId="0" borderId="6" xfId="17" applyFont="1" applyFill="1" applyBorder="1" applyAlignment="1" applyProtection="1">
      <alignment horizontal="center" vertical="center" wrapText="1"/>
      <protection locked="0"/>
    </xf>
    <xf numFmtId="9" fontId="0" fillId="0" borderId="6" xfId="17" applyFont="1" applyFill="1" applyBorder="1" applyAlignment="1">
      <alignment horizontal="center" vertical="center"/>
    </xf>
    <xf numFmtId="1" fontId="0" fillId="0" borderId="6" xfId="17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0" fontId="0" fillId="0" borderId="6" xfId="17" applyNumberFormat="1" applyFont="1" applyFill="1" applyBorder="1" applyAlignment="1">
      <alignment horizontal="center" vertical="center"/>
    </xf>
    <xf numFmtId="10" fontId="0" fillId="0" borderId="6" xfId="17" applyNumberFormat="1" applyFont="1" applyFill="1" applyBorder="1" applyAlignment="1" applyProtection="1">
      <alignment horizontal="center" vertical="center" wrapText="1"/>
      <protection locked="0"/>
    </xf>
    <xf numFmtId="2" fontId="0" fillId="0" borderId="6" xfId="17" applyNumberFormat="1" applyFont="1" applyFill="1" applyBorder="1" applyAlignment="1">
      <alignment horizontal="center" vertical="center"/>
    </xf>
    <xf numFmtId="3" fontId="0" fillId="0" borderId="6" xfId="0" applyNumberFormat="1" applyBorder="1" applyAlignment="1" applyProtection="1">
      <alignment horizontal="right" vertical="center"/>
      <protection locked="0"/>
    </xf>
    <xf numFmtId="9" fontId="0" fillId="0" borderId="6" xfId="17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9" fontId="0" fillId="0" borderId="1" xfId="17" applyFont="1" applyFill="1" applyBorder="1" applyAlignment="1" applyProtection="1">
      <alignment horizontal="center" vertical="center"/>
      <protection locked="0"/>
    </xf>
    <xf numFmtId="3" fontId="0" fillId="0" borderId="0" xfId="0" applyNumberFormat="1" applyProtection="1">
      <protection locked="0"/>
    </xf>
    <xf numFmtId="3" fontId="0" fillId="0" borderId="1" xfId="0" applyNumberFormat="1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/>
    </xf>
    <xf numFmtId="0" fontId="15" fillId="0" borderId="7" xfId="0" applyFont="1" applyBorder="1" applyAlignment="1">
      <alignment vertical="center"/>
    </xf>
    <xf numFmtId="0" fontId="9" fillId="0" borderId="6" xfId="8" applyFont="1" applyBorder="1" applyAlignment="1" applyProtection="1">
      <alignment horizontal="center" vertical="center"/>
      <protection locked="0"/>
    </xf>
    <xf numFmtId="9" fontId="0" fillId="0" borderId="6" xfId="0" applyNumberFormat="1" applyBorder="1" applyAlignment="1" applyProtection="1">
      <alignment horizontal="center" vertical="center" wrapText="1"/>
      <protection locked="0"/>
    </xf>
    <xf numFmtId="9" fontId="0" fillId="0" borderId="6" xfId="0" applyNumberFormat="1" applyBorder="1" applyAlignment="1">
      <alignment horizontal="center" vertical="center"/>
    </xf>
    <xf numFmtId="10" fontId="0" fillId="0" borderId="6" xfId="0" applyNumberFormat="1" applyBorder="1" applyAlignment="1" applyProtection="1">
      <alignment horizontal="center" vertical="center" wrapText="1"/>
      <protection locked="0"/>
    </xf>
    <xf numFmtId="0" fontId="14" fillId="0" borderId="0" xfId="0" applyFont="1" applyProtection="1">
      <protection locked="0"/>
    </xf>
    <xf numFmtId="0" fontId="0" fillId="0" borderId="6" xfId="17" applyNumberFormat="1" applyFont="1" applyFill="1" applyBorder="1" applyAlignment="1">
      <alignment horizontal="center" vertical="center"/>
    </xf>
    <xf numFmtId="3" fontId="14" fillId="0" borderId="0" xfId="0" applyNumberFormat="1" applyFont="1" applyProtection="1">
      <protection locked="0"/>
    </xf>
    <xf numFmtId="0" fontId="9" fillId="0" borderId="0" xfId="0" applyFont="1" applyProtection="1">
      <protection locked="0"/>
    </xf>
    <xf numFmtId="2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10" fontId="0" fillId="0" borderId="6" xfId="0" applyNumberFormat="1" applyBorder="1" applyAlignment="1">
      <alignment horizontal="center" vertical="center"/>
    </xf>
    <xf numFmtId="0" fontId="4" fillId="4" borderId="1" xfId="16" applyFont="1" applyFill="1" applyBorder="1" applyAlignment="1" applyProtection="1">
      <alignment vertical="top" wrapText="1"/>
      <protection locked="0"/>
    </xf>
    <xf numFmtId="0" fontId="4" fillId="4" borderId="5" xfId="16" applyFont="1" applyFill="1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vertical="center"/>
      <protection locked="0"/>
    </xf>
    <xf numFmtId="0" fontId="11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/>
    </xf>
    <xf numFmtId="0" fontId="13" fillId="0" borderId="6" xfId="0" applyFont="1" applyBorder="1" applyAlignment="1">
      <alignment vertical="center" wrapText="1"/>
    </xf>
    <xf numFmtId="4" fontId="14" fillId="0" borderId="0" xfId="0" applyNumberFormat="1" applyFon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2" xfId="11" applyFont="1" applyFill="1" applyBorder="1" applyAlignment="1" applyProtection="1">
      <alignment horizontal="center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center"/>
      <protection locked="0"/>
    </xf>
  </cellXfs>
  <cellStyles count="18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uis.Ruiz\Downloads\p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s+y+proyectos+de+invers"/>
    </sheetNames>
    <sheetDataSet>
      <sheetData sheetId="0">
        <row r="93">
          <cell r="D93">
            <v>150708984.31999999</v>
          </cell>
          <cell r="E93">
            <v>141049230.06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8"/>
  <sheetViews>
    <sheetView showGridLines="0" tabSelected="1" zoomScale="130" zoomScaleNormal="130" workbookViewId="0">
      <pane xSplit="2" topLeftCell="C1" activePane="topRight" state="frozen"/>
      <selection activeCell="A17" sqref="A17"/>
      <selection pane="topRight" activeCell="B93" sqref="B93"/>
    </sheetView>
  </sheetViews>
  <sheetFormatPr baseColWidth="10" defaultRowHeight="11.25" x14ac:dyDescent="0.2"/>
  <cols>
    <col min="1" max="1" width="19.83203125" style="3" customWidth="1"/>
    <col min="2" max="2" width="66.5" style="3" customWidth="1"/>
    <col min="3" max="3" width="35.33203125" style="3" bestFit="1" customWidth="1"/>
    <col min="4" max="4" width="15.5" style="3" bestFit="1" customWidth="1"/>
    <col min="5" max="5" width="12" style="3"/>
    <col min="6" max="6" width="13.83203125" style="3" bestFit="1" customWidth="1"/>
    <col min="7" max="7" width="16.6640625" style="3" bestFit="1" customWidth="1"/>
    <col min="8" max="10" width="13.33203125" style="3" customWidth="1"/>
    <col min="11" max="11" width="14.83203125" style="3" customWidth="1"/>
    <col min="12" max="15" width="11.83203125" style="3" customWidth="1"/>
    <col min="16" max="16384" width="12" style="3"/>
  </cols>
  <sheetData>
    <row r="1" spans="1:15" customFormat="1" ht="35.1" customHeight="1" x14ac:dyDescent="0.2">
      <c r="A1" s="60" t="s">
        <v>184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15" customFormat="1" ht="12.75" customHeight="1" x14ac:dyDescent="0.2">
      <c r="A2" s="10"/>
      <c r="B2" s="52"/>
      <c r="C2" s="10"/>
      <c r="D2" s="10"/>
      <c r="E2" s="11"/>
      <c r="F2" s="12" t="s">
        <v>2</v>
      </c>
      <c r="G2" s="13"/>
      <c r="H2" s="17"/>
      <c r="I2" s="18" t="s">
        <v>8</v>
      </c>
      <c r="J2" s="18"/>
      <c r="K2" s="19"/>
      <c r="L2" s="63" t="s">
        <v>15</v>
      </c>
      <c r="M2" s="64"/>
      <c r="N2" s="61" t="s">
        <v>14</v>
      </c>
      <c r="O2" s="62"/>
    </row>
    <row r="3" spans="1:15" customFormat="1" ht="21.95" customHeight="1" thickBot="1" x14ac:dyDescent="0.25">
      <c r="A3" s="14" t="s">
        <v>16</v>
      </c>
      <c r="B3" s="53" t="s">
        <v>0</v>
      </c>
      <c r="C3" s="14" t="s">
        <v>5</v>
      </c>
      <c r="D3" s="14" t="s">
        <v>1</v>
      </c>
      <c r="E3" s="15" t="s">
        <v>3</v>
      </c>
      <c r="F3" s="15" t="s">
        <v>4</v>
      </c>
      <c r="G3" s="15" t="s">
        <v>6</v>
      </c>
      <c r="H3" s="15" t="s">
        <v>9</v>
      </c>
      <c r="I3" s="15" t="s">
        <v>4</v>
      </c>
      <c r="J3" s="15" t="s">
        <v>7</v>
      </c>
      <c r="K3" s="15" t="s">
        <v>40</v>
      </c>
      <c r="L3" s="9" t="s">
        <v>10</v>
      </c>
      <c r="M3" s="9" t="s">
        <v>11</v>
      </c>
      <c r="N3" s="16" t="s">
        <v>12</v>
      </c>
      <c r="O3" s="16" t="s">
        <v>13</v>
      </c>
    </row>
    <row r="4" spans="1:15" ht="17.100000000000001" customHeight="1" thickBot="1" x14ac:dyDescent="0.25">
      <c r="A4" s="20">
        <v>1001</v>
      </c>
      <c r="B4" s="54" t="s">
        <v>42</v>
      </c>
      <c r="C4" s="40" t="s">
        <v>121</v>
      </c>
      <c r="D4" s="22">
        <v>30</v>
      </c>
      <c r="E4" s="33">
        <v>4423882</v>
      </c>
      <c r="F4" s="33">
        <v>7005490.8399999999</v>
      </c>
      <c r="G4" s="33">
        <v>6637927.8399999999</v>
      </c>
      <c r="H4" s="26">
        <v>1</v>
      </c>
      <c r="I4" s="26">
        <v>1</v>
      </c>
      <c r="J4" s="31">
        <v>1</v>
      </c>
      <c r="K4" s="25" t="s">
        <v>101</v>
      </c>
      <c r="L4" s="24">
        <f>+G4/E4</f>
        <v>1.5004757902674619</v>
      </c>
      <c r="M4" s="24">
        <f>+G4/F4</f>
        <v>0.9475321560765898</v>
      </c>
      <c r="N4" s="31">
        <v>1</v>
      </c>
      <c r="O4" s="31">
        <v>1</v>
      </c>
    </row>
    <row r="5" spans="1:15" ht="17.100000000000001" customHeight="1" x14ac:dyDescent="0.2">
      <c r="A5" s="20">
        <v>1002</v>
      </c>
      <c r="B5" s="54" t="s">
        <v>43</v>
      </c>
      <c r="C5" s="39" t="s">
        <v>122</v>
      </c>
      <c r="D5" s="22">
        <v>20</v>
      </c>
      <c r="E5" s="33">
        <v>1489779</v>
      </c>
      <c r="F5" s="33">
        <v>1445224.51</v>
      </c>
      <c r="G5" s="33">
        <v>1374109.06</v>
      </c>
      <c r="H5" s="26">
        <v>1</v>
      </c>
      <c r="I5" s="26">
        <v>1</v>
      </c>
      <c r="J5" s="31">
        <v>1</v>
      </c>
      <c r="K5" s="25" t="s">
        <v>101</v>
      </c>
      <c r="L5" s="24">
        <f t="shared" ref="L5:L53" si="0">+G5/E5</f>
        <v>0.92235765170538719</v>
      </c>
      <c r="M5" s="24">
        <f t="shared" ref="M5:M68" si="1">+G5/F5</f>
        <v>0.95079280104376307</v>
      </c>
      <c r="N5" s="31">
        <v>1</v>
      </c>
      <c r="O5" s="31">
        <v>1</v>
      </c>
    </row>
    <row r="6" spans="1:15" ht="17.100000000000001" customHeight="1" x14ac:dyDescent="0.2">
      <c r="A6" s="20">
        <v>1003</v>
      </c>
      <c r="B6" s="54" t="s">
        <v>44</v>
      </c>
      <c r="C6" s="39" t="s">
        <v>123</v>
      </c>
      <c r="D6" s="22">
        <v>50</v>
      </c>
      <c r="E6" s="33">
        <v>1040829</v>
      </c>
      <c r="F6" s="33">
        <v>1478341.04</v>
      </c>
      <c r="G6" s="33">
        <v>972365.18</v>
      </c>
      <c r="H6" s="26">
        <v>1</v>
      </c>
      <c r="I6" s="26">
        <v>1</v>
      </c>
      <c r="J6" s="31">
        <v>1</v>
      </c>
      <c r="K6" s="25" t="s">
        <v>101</v>
      </c>
      <c r="L6" s="24">
        <f t="shared" si="0"/>
        <v>0.9342218366321462</v>
      </c>
      <c r="M6" s="24">
        <f t="shared" si="1"/>
        <v>0.65774077407740772</v>
      </c>
      <c r="N6" s="31">
        <v>1</v>
      </c>
      <c r="O6" s="31">
        <v>1</v>
      </c>
    </row>
    <row r="7" spans="1:15" ht="17.100000000000001" customHeight="1" x14ac:dyDescent="0.2">
      <c r="A7" s="20">
        <v>1004</v>
      </c>
      <c r="B7" s="55" t="s">
        <v>45</v>
      </c>
      <c r="C7" s="39" t="s">
        <v>124</v>
      </c>
      <c r="D7" s="22">
        <v>60</v>
      </c>
      <c r="E7" s="33">
        <v>1168517</v>
      </c>
      <c r="F7" s="33">
        <v>2413850.1800000002</v>
      </c>
      <c r="G7" s="33">
        <v>2355022.04</v>
      </c>
      <c r="H7" s="26">
        <v>1</v>
      </c>
      <c r="I7" s="26">
        <v>1</v>
      </c>
      <c r="J7" s="31">
        <v>1</v>
      </c>
      <c r="K7" s="25" t="s">
        <v>101</v>
      </c>
      <c r="L7" s="24">
        <f t="shared" si="0"/>
        <v>2.0153939052662477</v>
      </c>
      <c r="M7" s="24">
        <f t="shared" si="1"/>
        <v>0.97562891827859832</v>
      </c>
      <c r="N7" s="31">
        <v>1</v>
      </c>
      <c r="O7" s="31">
        <v>1</v>
      </c>
    </row>
    <row r="8" spans="1:15" ht="17.100000000000001" customHeight="1" x14ac:dyDescent="0.2">
      <c r="A8" s="20">
        <v>1005</v>
      </c>
      <c r="B8" s="55" t="s">
        <v>46</v>
      </c>
      <c r="C8" s="39" t="s">
        <v>125</v>
      </c>
      <c r="D8" s="22">
        <v>40</v>
      </c>
      <c r="E8" s="33">
        <v>1150087</v>
      </c>
      <c r="F8" s="33">
        <v>1050349</v>
      </c>
      <c r="G8" s="33">
        <v>986592.61</v>
      </c>
      <c r="H8" s="26">
        <v>1</v>
      </c>
      <c r="I8" s="26">
        <v>1</v>
      </c>
      <c r="J8" s="31">
        <v>1</v>
      </c>
      <c r="K8" s="25" t="s">
        <v>101</v>
      </c>
      <c r="L8" s="24">
        <f t="shared" si="0"/>
        <v>0.85784171980032808</v>
      </c>
      <c r="M8" s="24">
        <f t="shared" si="1"/>
        <v>0.93929980416033143</v>
      </c>
      <c r="N8" s="31">
        <v>1</v>
      </c>
      <c r="O8" s="31">
        <v>1</v>
      </c>
    </row>
    <row r="9" spans="1:15" ht="17.100000000000001" customHeight="1" x14ac:dyDescent="0.2">
      <c r="A9" s="20">
        <v>1006</v>
      </c>
      <c r="B9" s="54" t="s">
        <v>47</v>
      </c>
      <c r="C9" s="39" t="s">
        <v>126</v>
      </c>
      <c r="D9" s="22">
        <v>10</v>
      </c>
      <c r="E9" s="33">
        <v>12684783</v>
      </c>
      <c r="F9" s="33">
        <v>12617411.99</v>
      </c>
      <c r="G9" s="33">
        <v>11787355.42</v>
      </c>
      <c r="H9" s="26">
        <v>1</v>
      </c>
      <c r="I9" s="26">
        <v>1</v>
      </c>
      <c r="J9" s="31">
        <v>1</v>
      </c>
      <c r="K9" s="25" t="s">
        <v>101</v>
      </c>
      <c r="L9" s="24">
        <f t="shared" si="0"/>
        <v>0.92925164111991509</v>
      </c>
      <c r="M9" s="24">
        <f t="shared" si="1"/>
        <v>0.93421340520085527</v>
      </c>
      <c r="N9" s="31">
        <v>1</v>
      </c>
      <c r="O9" s="31">
        <v>1</v>
      </c>
    </row>
    <row r="10" spans="1:15" ht="17.100000000000001" customHeight="1" x14ac:dyDescent="0.2">
      <c r="A10" s="20">
        <v>1007</v>
      </c>
      <c r="B10" s="54" t="s">
        <v>48</v>
      </c>
      <c r="C10" s="39" t="s">
        <v>127</v>
      </c>
      <c r="D10" s="22">
        <v>60</v>
      </c>
      <c r="E10" s="33">
        <v>3742637</v>
      </c>
      <c r="F10" s="33">
        <v>3663590.74</v>
      </c>
      <c r="G10" s="33">
        <v>3327378.27</v>
      </c>
      <c r="H10" s="28">
        <v>120</v>
      </c>
      <c r="I10" s="28">
        <v>120</v>
      </c>
      <c r="J10" s="28">
        <v>120</v>
      </c>
      <c r="K10" s="25" t="s">
        <v>102</v>
      </c>
      <c r="L10" s="24">
        <f t="shared" si="0"/>
        <v>0.889046485138687</v>
      </c>
      <c r="M10" s="24">
        <f t="shared" si="1"/>
        <v>0.90822870406097811</v>
      </c>
      <c r="N10" s="31">
        <v>1</v>
      </c>
      <c r="O10" s="31">
        <v>1</v>
      </c>
    </row>
    <row r="11" spans="1:15" ht="17.100000000000001" customHeight="1" x14ac:dyDescent="0.2">
      <c r="A11" s="20">
        <v>1008</v>
      </c>
      <c r="B11" s="54" t="s">
        <v>49</v>
      </c>
      <c r="C11" s="39" t="s">
        <v>128</v>
      </c>
      <c r="D11" s="22">
        <v>11</v>
      </c>
      <c r="E11" s="33">
        <v>879342</v>
      </c>
      <c r="F11" s="33">
        <v>821324.62</v>
      </c>
      <c r="G11" s="33">
        <v>789088.91</v>
      </c>
      <c r="H11" s="28">
        <v>120</v>
      </c>
      <c r="I11" s="28">
        <v>120</v>
      </c>
      <c r="J11" s="28">
        <v>120</v>
      </c>
      <c r="K11" s="25" t="s">
        <v>102</v>
      </c>
      <c r="L11" s="24">
        <f t="shared" si="0"/>
        <v>0.89736292591505928</v>
      </c>
      <c r="M11" s="24">
        <f t="shared" si="1"/>
        <v>0.96075156008351492</v>
      </c>
      <c r="N11" s="31">
        <v>1</v>
      </c>
      <c r="O11" s="31">
        <v>1</v>
      </c>
    </row>
    <row r="12" spans="1:15" ht="17.100000000000001" customHeight="1" x14ac:dyDescent="0.2">
      <c r="A12" s="20">
        <v>1011</v>
      </c>
      <c r="B12" s="54" t="s">
        <v>94</v>
      </c>
      <c r="C12" s="39" t="s">
        <v>129</v>
      </c>
      <c r="D12" s="22">
        <v>31</v>
      </c>
      <c r="E12" s="33">
        <v>671172</v>
      </c>
      <c r="F12" s="33">
        <v>729598.35</v>
      </c>
      <c r="G12" s="33">
        <v>711635.95</v>
      </c>
      <c r="H12" s="29">
        <v>140</v>
      </c>
      <c r="I12" s="28">
        <v>140</v>
      </c>
      <c r="J12" s="28">
        <v>140</v>
      </c>
      <c r="K12" s="25" t="s">
        <v>103</v>
      </c>
      <c r="L12" s="24">
        <f t="shared" si="0"/>
        <v>1.0602884953484353</v>
      </c>
      <c r="M12" s="24">
        <f t="shared" si="1"/>
        <v>0.97538042677865155</v>
      </c>
      <c r="N12" s="31">
        <v>1</v>
      </c>
      <c r="O12" s="31">
        <v>1</v>
      </c>
    </row>
    <row r="13" spans="1:15" ht="17.100000000000001" customHeight="1" x14ac:dyDescent="0.2">
      <c r="A13" s="20">
        <v>1013</v>
      </c>
      <c r="B13" s="56" t="s">
        <v>50</v>
      </c>
      <c r="C13" s="39" t="s">
        <v>130</v>
      </c>
      <c r="D13" s="23">
        <v>30</v>
      </c>
      <c r="E13" s="33">
        <v>200000</v>
      </c>
      <c r="F13" s="33">
        <v>200000</v>
      </c>
      <c r="G13" s="33">
        <v>200000</v>
      </c>
      <c r="H13" s="26">
        <v>1</v>
      </c>
      <c r="I13" s="26">
        <v>1</v>
      </c>
      <c r="J13" s="31">
        <v>1</v>
      </c>
      <c r="K13" s="25" t="s">
        <v>104</v>
      </c>
      <c r="L13" s="24">
        <f t="shared" si="0"/>
        <v>1</v>
      </c>
      <c r="M13" s="24">
        <f t="shared" si="1"/>
        <v>1</v>
      </c>
      <c r="N13" s="31">
        <v>1</v>
      </c>
      <c r="O13" s="31">
        <v>1</v>
      </c>
    </row>
    <row r="14" spans="1:15" ht="17.100000000000001" customHeight="1" x14ac:dyDescent="0.2">
      <c r="A14" s="20">
        <v>1014</v>
      </c>
      <c r="B14" s="54" t="s">
        <v>51</v>
      </c>
      <c r="C14" s="39" t="s">
        <v>131</v>
      </c>
      <c r="D14" s="22">
        <v>30</v>
      </c>
      <c r="E14" s="33">
        <v>300000</v>
      </c>
      <c r="F14" s="33">
        <v>300000</v>
      </c>
      <c r="G14" s="33">
        <v>299999.71999999997</v>
      </c>
      <c r="H14" s="26">
        <v>1</v>
      </c>
      <c r="I14" s="26">
        <v>1</v>
      </c>
      <c r="J14" s="31">
        <v>1</v>
      </c>
      <c r="K14" s="25" t="s">
        <v>101</v>
      </c>
      <c r="L14" s="24">
        <f t="shared" si="0"/>
        <v>0.9999990666666666</v>
      </c>
      <c r="M14" s="24">
        <f t="shared" si="1"/>
        <v>0.9999990666666666</v>
      </c>
      <c r="N14" s="31">
        <v>1</v>
      </c>
      <c r="O14" s="31">
        <v>1</v>
      </c>
    </row>
    <row r="15" spans="1:15" ht="17.100000000000001" customHeight="1" x14ac:dyDescent="0.2">
      <c r="A15" s="20">
        <v>1016</v>
      </c>
      <c r="B15" s="54" t="s">
        <v>52</v>
      </c>
      <c r="C15" s="39" t="s">
        <v>132</v>
      </c>
      <c r="D15" s="22">
        <v>12</v>
      </c>
      <c r="E15" s="33">
        <v>202465</v>
      </c>
      <c r="F15" s="33">
        <v>220695.63</v>
      </c>
      <c r="G15" s="33">
        <v>205239.17</v>
      </c>
      <c r="H15" s="21">
        <v>36</v>
      </c>
      <c r="I15" s="28">
        <v>36</v>
      </c>
      <c r="J15" s="28">
        <v>36</v>
      </c>
      <c r="K15" s="25" t="s">
        <v>105</v>
      </c>
      <c r="L15" s="24">
        <f t="shared" si="0"/>
        <v>1.0137019731805499</v>
      </c>
      <c r="M15" s="24">
        <f t="shared" si="1"/>
        <v>0.92996481171829282</v>
      </c>
      <c r="N15" s="31">
        <v>1</v>
      </c>
      <c r="O15" s="31">
        <v>1</v>
      </c>
    </row>
    <row r="16" spans="1:15" ht="17.100000000000001" customHeight="1" x14ac:dyDescent="0.2">
      <c r="A16" s="20">
        <v>1017</v>
      </c>
      <c r="B16" s="54" t="s">
        <v>53</v>
      </c>
      <c r="C16" s="39" t="s">
        <v>133</v>
      </c>
      <c r="D16" s="22">
        <v>10</v>
      </c>
      <c r="E16" s="33">
        <v>4229910</v>
      </c>
      <c r="F16" s="33">
        <v>4229910</v>
      </c>
      <c r="G16" s="33">
        <v>4229910</v>
      </c>
      <c r="H16" s="26">
        <v>1</v>
      </c>
      <c r="I16" s="26">
        <v>1</v>
      </c>
      <c r="J16" s="31">
        <v>1</v>
      </c>
      <c r="K16" s="25" t="s">
        <v>106</v>
      </c>
      <c r="L16" s="24">
        <f t="shared" si="0"/>
        <v>1</v>
      </c>
      <c r="M16" s="24">
        <f t="shared" si="1"/>
        <v>1</v>
      </c>
      <c r="N16" s="31">
        <v>1</v>
      </c>
      <c r="O16" s="31">
        <v>1</v>
      </c>
    </row>
    <row r="17" spans="1:16" ht="17.100000000000001" customHeight="1" x14ac:dyDescent="0.2">
      <c r="A17" s="20">
        <v>1018</v>
      </c>
      <c r="B17" s="54" t="s">
        <v>54</v>
      </c>
      <c r="C17" s="39" t="s">
        <v>133</v>
      </c>
      <c r="D17" s="22">
        <v>10</v>
      </c>
      <c r="E17" s="33">
        <v>7402020</v>
      </c>
      <c r="F17" s="33">
        <v>9402020</v>
      </c>
      <c r="G17" s="33">
        <v>9402020</v>
      </c>
      <c r="H17" s="26">
        <v>1</v>
      </c>
      <c r="I17" s="26">
        <v>1</v>
      </c>
      <c r="J17" s="31">
        <v>1</v>
      </c>
      <c r="K17" s="25" t="s">
        <v>106</v>
      </c>
      <c r="L17" s="24">
        <f t="shared" si="0"/>
        <v>1.2701965139245774</v>
      </c>
      <c r="M17" s="24">
        <f t="shared" si="1"/>
        <v>1</v>
      </c>
      <c r="N17" s="31">
        <v>1</v>
      </c>
      <c r="O17" s="31">
        <v>1</v>
      </c>
    </row>
    <row r="18" spans="1:16" ht="17.100000000000001" customHeight="1" x14ac:dyDescent="0.2">
      <c r="A18" s="20">
        <v>1019</v>
      </c>
      <c r="B18" s="54" t="s">
        <v>55</v>
      </c>
      <c r="C18" s="39" t="s">
        <v>133</v>
      </c>
      <c r="D18" s="22">
        <v>10</v>
      </c>
      <c r="E18" s="33">
        <v>1268070</v>
      </c>
      <c r="F18" s="33">
        <v>1268070</v>
      </c>
      <c r="G18" s="33">
        <v>1268070</v>
      </c>
      <c r="H18" s="26">
        <v>1</v>
      </c>
      <c r="I18" s="26">
        <v>1</v>
      </c>
      <c r="J18" s="31">
        <v>1</v>
      </c>
      <c r="K18" s="25" t="s">
        <v>106</v>
      </c>
      <c r="L18" s="34">
        <f t="shared" si="0"/>
        <v>1</v>
      </c>
      <c r="M18" s="34">
        <f t="shared" si="1"/>
        <v>1</v>
      </c>
      <c r="N18" s="31">
        <v>1</v>
      </c>
      <c r="O18" s="31">
        <v>1</v>
      </c>
    </row>
    <row r="19" spans="1:16" ht="17.100000000000001" customHeight="1" x14ac:dyDescent="0.2">
      <c r="A19" s="20">
        <v>1020</v>
      </c>
      <c r="B19" s="54" t="s">
        <v>170</v>
      </c>
      <c r="C19" s="39" t="s">
        <v>133</v>
      </c>
      <c r="D19" s="22">
        <v>10</v>
      </c>
      <c r="E19" s="33">
        <v>0</v>
      </c>
      <c r="F19" s="33">
        <v>1800000</v>
      </c>
      <c r="G19" s="33">
        <v>1800000</v>
      </c>
      <c r="H19" s="26">
        <v>1</v>
      </c>
      <c r="I19" s="26">
        <v>1</v>
      </c>
      <c r="J19" s="31">
        <v>1</v>
      </c>
      <c r="K19" s="25" t="s">
        <v>106</v>
      </c>
      <c r="L19" s="34">
        <v>1</v>
      </c>
      <c r="M19" s="34">
        <f t="shared" si="1"/>
        <v>1</v>
      </c>
      <c r="N19" s="31">
        <v>1</v>
      </c>
      <c r="O19" s="31">
        <v>1</v>
      </c>
    </row>
    <row r="20" spans="1:16" ht="17.100000000000001" customHeight="1" x14ac:dyDescent="0.2">
      <c r="A20" s="20">
        <v>2001</v>
      </c>
      <c r="B20" s="54" t="s">
        <v>56</v>
      </c>
      <c r="C20" s="39" t="s">
        <v>134</v>
      </c>
      <c r="D20" s="22">
        <v>62</v>
      </c>
      <c r="E20" s="33">
        <v>12152001</v>
      </c>
      <c r="F20" s="33">
        <v>16658436.640000001</v>
      </c>
      <c r="G20" s="33">
        <v>13945052.960000001</v>
      </c>
      <c r="H20" s="21">
        <v>1194</v>
      </c>
      <c r="I20" s="21">
        <v>1194</v>
      </c>
      <c r="J20" s="28">
        <v>1194</v>
      </c>
      <c r="K20" s="25" t="s">
        <v>107</v>
      </c>
      <c r="L20" s="34">
        <f t="shared" si="0"/>
        <v>1.1475519924660968</v>
      </c>
      <c r="M20" s="34">
        <f t="shared" si="1"/>
        <v>0.83711654709033967</v>
      </c>
      <c r="N20" s="31">
        <v>1</v>
      </c>
      <c r="O20" s="31">
        <v>1</v>
      </c>
      <c r="P20" s="50"/>
    </row>
    <row r="21" spans="1:16" ht="17.100000000000001" customHeight="1" x14ac:dyDescent="0.2">
      <c r="A21" s="20">
        <v>2002</v>
      </c>
      <c r="B21" s="54" t="s">
        <v>57</v>
      </c>
      <c r="C21" s="39" t="s">
        <v>134</v>
      </c>
      <c r="D21" s="22">
        <v>63</v>
      </c>
      <c r="E21" s="33">
        <v>2217121</v>
      </c>
      <c r="F21" s="33">
        <v>3140643.45</v>
      </c>
      <c r="G21" s="33">
        <v>2310432.65</v>
      </c>
      <c r="H21" s="21">
        <v>156</v>
      </c>
      <c r="I21" s="21">
        <v>156</v>
      </c>
      <c r="J21" s="28">
        <v>156</v>
      </c>
      <c r="K21" s="25" t="s">
        <v>107</v>
      </c>
      <c r="L21" s="34">
        <f t="shared" si="0"/>
        <v>1.0420868549799491</v>
      </c>
      <c r="M21" s="34">
        <f t="shared" si="1"/>
        <v>0.73565582556020481</v>
      </c>
      <c r="N21" s="31">
        <v>1</v>
      </c>
      <c r="O21" s="31">
        <v>1</v>
      </c>
      <c r="P21" s="50"/>
    </row>
    <row r="22" spans="1:16" ht="17.100000000000001" customHeight="1" x14ac:dyDescent="0.2">
      <c r="A22" s="20">
        <v>2003</v>
      </c>
      <c r="B22" s="54" t="s">
        <v>58</v>
      </c>
      <c r="C22" s="39" t="s">
        <v>134</v>
      </c>
      <c r="D22" s="22">
        <v>66</v>
      </c>
      <c r="E22" s="33">
        <v>1784076</v>
      </c>
      <c r="F22" s="33">
        <v>2358621.2400000002</v>
      </c>
      <c r="G22" s="33">
        <v>2198245.9700000002</v>
      </c>
      <c r="H22" s="21">
        <v>340</v>
      </c>
      <c r="I22" s="21">
        <v>340</v>
      </c>
      <c r="J22" s="28">
        <v>340</v>
      </c>
      <c r="K22" s="25" t="s">
        <v>107</v>
      </c>
      <c r="L22" s="34">
        <f t="shared" si="0"/>
        <v>1.2321481652126929</v>
      </c>
      <c r="M22" s="34">
        <f t="shared" si="1"/>
        <v>0.93200465285388512</v>
      </c>
      <c r="N22" s="31">
        <v>1</v>
      </c>
      <c r="O22" s="31">
        <v>1</v>
      </c>
      <c r="P22" s="50"/>
    </row>
    <row r="23" spans="1:16" ht="17.100000000000001" customHeight="1" x14ac:dyDescent="0.2">
      <c r="A23" s="20">
        <v>2004</v>
      </c>
      <c r="B23" s="54" t="s">
        <v>59</v>
      </c>
      <c r="C23" s="39" t="s">
        <v>134</v>
      </c>
      <c r="D23" s="22">
        <v>65</v>
      </c>
      <c r="E23" s="33">
        <v>2190400</v>
      </c>
      <c r="F23" s="33">
        <v>2534936.91</v>
      </c>
      <c r="G23" s="33">
        <v>2212308.25</v>
      </c>
      <c r="H23" s="21">
        <v>229</v>
      </c>
      <c r="I23" s="21">
        <v>229</v>
      </c>
      <c r="J23" s="28">
        <v>229</v>
      </c>
      <c r="K23" s="25" t="s">
        <v>107</v>
      </c>
      <c r="L23" s="34">
        <f t="shared" si="0"/>
        <v>1.0100019402848794</v>
      </c>
      <c r="M23" s="34">
        <f t="shared" si="1"/>
        <v>0.8727271441244665</v>
      </c>
      <c r="N23" s="31">
        <v>1</v>
      </c>
      <c r="O23" s="31">
        <v>1</v>
      </c>
      <c r="P23" s="50"/>
    </row>
    <row r="24" spans="1:16" ht="17.100000000000001" customHeight="1" x14ac:dyDescent="0.2">
      <c r="A24" s="20">
        <v>2005</v>
      </c>
      <c r="B24" s="54" t="s">
        <v>60</v>
      </c>
      <c r="C24" s="39" t="s">
        <v>134</v>
      </c>
      <c r="D24" s="22">
        <v>64</v>
      </c>
      <c r="E24" s="33">
        <v>1531454</v>
      </c>
      <c r="F24" s="33">
        <v>1616118.71</v>
      </c>
      <c r="G24" s="33">
        <v>1387554.15</v>
      </c>
      <c r="H24" s="21">
        <v>837</v>
      </c>
      <c r="I24" s="21">
        <v>837</v>
      </c>
      <c r="J24" s="28">
        <v>837</v>
      </c>
      <c r="K24" s="25" t="s">
        <v>107</v>
      </c>
      <c r="L24" s="34">
        <f t="shared" si="0"/>
        <v>0.90603710591372633</v>
      </c>
      <c r="M24" s="34">
        <f t="shared" si="1"/>
        <v>0.8585719238409163</v>
      </c>
      <c r="N24" s="31">
        <v>1</v>
      </c>
      <c r="O24" s="31">
        <v>1</v>
      </c>
      <c r="P24" s="50"/>
    </row>
    <row r="25" spans="1:16" ht="17.100000000000001" customHeight="1" x14ac:dyDescent="0.2">
      <c r="A25" s="20">
        <v>2006</v>
      </c>
      <c r="B25" s="54" t="s">
        <v>61</v>
      </c>
      <c r="C25" s="39" t="s">
        <v>134</v>
      </c>
      <c r="D25" s="22">
        <v>61</v>
      </c>
      <c r="E25" s="33">
        <v>4112028</v>
      </c>
      <c r="F25" s="33">
        <v>4582983.78</v>
      </c>
      <c r="G25" s="33">
        <v>4002789.34</v>
      </c>
      <c r="H25" s="21">
        <v>556</v>
      </c>
      <c r="I25" s="21">
        <v>556</v>
      </c>
      <c r="J25" s="28">
        <v>556</v>
      </c>
      <c r="K25" s="25" t="s">
        <v>107</v>
      </c>
      <c r="L25" s="34">
        <f t="shared" si="0"/>
        <v>0.9734343589100074</v>
      </c>
      <c r="M25" s="34">
        <f t="shared" si="1"/>
        <v>0.87340246707135405</v>
      </c>
      <c r="N25" s="31">
        <v>1</v>
      </c>
      <c r="O25" s="31">
        <v>1</v>
      </c>
      <c r="P25" s="50"/>
    </row>
    <row r="26" spans="1:16" ht="17.100000000000001" customHeight="1" x14ac:dyDescent="0.2">
      <c r="A26" s="20">
        <v>2007</v>
      </c>
      <c r="B26" s="54" t="s">
        <v>62</v>
      </c>
      <c r="C26" s="39" t="s">
        <v>134</v>
      </c>
      <c r="D26" s="22">
        <v>67</v>
      </c>
      <c r="E26" s="33">
        <v>1178072</v>
      </c>
      <c r="F26" s="33">
        <v>1096472.3700000001</v>
      </c>
      <c r="G26" s="33">
        <v>972285.98</v>
      </c>
      <c r="H26" s="21">
        <v>158</v>
      </c>
      <c r="I26" s="21">
        <v>158</v>
      </c>
      <c r="J26" s="28">
        <v>158</v>
      </c>
      <c r="K26" s="25" t="s">
        <v>107</v>
      </c>
      <c r="L26" s="34">
        <f t="shared" si="0"/>
        <v>0.82531965788169137</v>
      </c>
      <c r="M26" s="34">
        <f t="shared" si="1"/>
        <v>0.8867400644122021</v>
      </c>
      <c r="N26" s="31">
        <v>1</v>
      </c>
      <c r="O26" s="31">
        <v>1</v>
      </c>
      <c r="P26" s="50"/>
    </row>
    <row r="27" spans="1:16" ht="17.100000000000001" customHeight="1" x14ac:dyDescent="0.2">
      <c r="A27" s="20">
        <v>2008</v>
      </c>
      <c r="B27" s="54" t="s">
        <v>63</v>
      </c>
      <c r="C27" s="39" t="s">
        <v>134</v>
      </c>
      <c r="D27" s="22">
        <v>68</v>
      </c>
      <c r="E27" s="33">
        <v>742026</v>
      </c>
      <c r="F27" s="33">
        <v>654037.29</v>
      </c>
      <c r="G27" s="33">
        <v>533449.23</v>
      </c>
      <c r="H27" s="21">
        <v>174</v>
      </c>
      <c r="I27" s="21">
        <v>174</v>
      </c>
      <c r="J27" s="28">
        <v>174</v>
      </c>
      <c r="K27" s="25" t="s">
        <v>107</v>
      </c>
      <c r="L27" s="34">
        <f t="shared" si="0"/>
        <v>0.71890908135294451</v>
      </c>
      <c r="M27" s="34">
        <f t="shared" si="1"/>
        <v>0.81562509990829413</v>
      </c>
      <c r="N27" s="31">
        <v>1</v>
      </c>
      <c r="O27" s="31">
        <v>1</v>
      </c>
      <c r="P27" s="50"/>
    </row>
    <row r="28" spans="1:16" ht="17.100000000000001" customHeight="1" x14ac:dyDescent="0.2">
      <c r="A28" s="20">
        <v>2009</v>
      </c>
      <c r="B28" s="54" t="s">
        <v>69</v>
      </c>
      <c r="C28" s="39" t="s">
        <v>135</v>
      </c>
      <c r="D28" s="22">
        <v>60</v>
      </c>
      <c r="E28" s="33">
        <v>1500000</v>
      </c>
      <c r="F28" s="33">
        <v>1500000</v>
      </c>
      <c r="G28" s="33">
        <v>1499999.26</v>
      </c>
      <c r="H28" s="29">
        <v>240146</v>
      </c>
      <c r="I28" s="29">
        <v>240136</v>
      </c>
      <c r="J28" s="29">
        <v>240136</v>
      </c>
      <c r="K28" s="25" t="s">
        <v>109</v>
      </c>
      <c r="L28" s="34">
        <f t="shared" si="0"/>
        <v>0.9999995066666667</v>
      </c>
      <c r="M28" s="34">
        <f t="shared" si="1"/>
        <v>0.9999995066666667</v>
      </c>
      <c r="N28" s="31">
        <v>1</v>
      </c>
      <c r="O28" s="31">
        <v>1</v>
      </c>
    </row>
    <row r="29" spans="1:16" ht="17.100000000000001" customHeight="1" x14ac:dyDescent="0.2">
      <c r="A29" s="20">
        <v>2010</v>
      </c>
      <c r="B29" s="54" t="s">
        <v>65</v>
      </c>
      <c r="C29" s="39" t="s">
        <v>136</v>
      </c>
      <c r="D29" s="22">
        <v>13</v>
      </c>
      <c r="E29" s="33">
        <v>5179866</v>
      </c>
      <c r="F29" s="33">
        <v>5334463.26</v>
      </c>
      <c r="G29" s="33">
        <v>5286505.59</v>
      </c>
      <c r="H29" s="29">
        <v>192</v>
      </c>
      <c r="I29" s="29">
        <v>192</v>
      </c>
      <c r="J29" s="29">
        <v>192</v>
      </c>
      <c r="K29" s="25" t="s">
        <v>110</v>
      </c>
      <c r="L29" s="34">
        <f t="shared" si="0"/>
        <v>1.0205873260041862</v>
      </c>
      <c r="M29" s="34">
        <f t="shared" si="1"/>
        <v>0.99100984154120875</v>
      </c>
      <c r="N29" s="31">
        <v>1</v>
      </c>
      <c r="O29" s="31">
        <v>1</v>
      </c>
    </row>
    <row r="30" spans="1:16" ht="17.100000000000001" customHeight="1" x14ac:dyDescent="0.2">
      <c r="A30" s="20">
        <v>2013</v>
      </c>
      <c r="B30" s="54" t="s">
        <v>161</v>
      </c>
      <c r="C30" s="39" t="s">
        <v>179</v>
      </c>
      <c r="D30" s="22">
        <v>55</v>
      </c>
      <c r="E30" s="33">
        <v>0</v>
      </c>
      <c r="F30" s="33">
        <v>1125600.77</v>
      </c>
      <c r="G30" s="33">
        <v>1125600.77</v>
      </c>
      <c r="H30" s="43">
        <v>1</v>
      </c>
      <c r="I30" s="43">
        <v>1</v>
      </c>
      <c r="J30" s="43">
        <v>1</v>
      </c>
      <c r="K30" s="25" t="s">
        <v>101</v>
      </c>
      <c r="L30" s="34">
        <v>1</v>
      </c>
      <c r="M30" s="34">
        <f t="shared" si="1"/>
        <v>1</v>
      </c>
      <c r="N30" s="43">
        <v>1</v>
      </c>
      <c r="O30" s="43">
        <v>1</v>
      </c>
    </row>
    <row r="31" spans="1:16" ht="17.100000000000001" customHeight="1" x14ac:dyDescent="0.2">
      <c r="A31" s="20">
        <v>2021</v>
      </c>
      <c r="B31" s="54" t="s">
        <v>171</v>
      </c>
      <c r="C31" s="39" t="s">
        <v>182</v>
      </c>
      <c r="D31" s="22" t="s">
        <v>183</v>
      </c>
      <c r="E31" s="33">
        <v>0</v>
      </c>
      <c r="F31" s="33">
        <v>1681616</v>
      </c>
      <c r="G31" s="33">
        <v>1681615.89</v>
      </c>
      <c r="H31" s="43">
        <v>1</v>
      </c>
      <c r="I31" s="43">
        <v>1</v>
      </c>
      <c r="J31" s="43">
        <v>1</v>
      </c>
      <c r="K31" s="25" t="s">
        <v>101</v>
      </c>
      <c r="L31" s="34"/>
      <c r="M31" s="34">
        <f t="shared" si="1"/>
        <v>0.99999993458673075</v>
      </c>
      <c r="N31" s="43">
        <v>1</v>
      </c>
      <c r="O31" s="43">
        <v>1</v>
      </c>
    </row>
    <row r="32" spans="1:16" ht="17.100000000000001" customHeight="1" x14ac:dyDescent="0.2">
      <c r="A32" s="20">
        <v>2022</v>
      </c>
      <c r="B32" s="54" t="s">
        <v>172</v>
      </c>
      <c r="C32" s="39" t="s">
        <v>182</v>
      </c>
      <c r="D32" s="22" t="s">
        <v>183</v>
      </c>
      <c r="E32" s="33">
        <v>0</v>
      </c>
      <c r="F32" s="33">
        <v>1681615.86</v>
      </c>
      <c r="G32" s="33">
        <v>1681615.86</v>
      </c>
      <c r="H32" s="43">
        <v>1</v>
      </c>
      <c r="I32" s="43">
        <v>1</v>
      </c>
      <c r="J32" s="43">
        <v>1</v>
      </c>
      <c r="K32" s="25" t="s">
        <v>101</v>
      </c>
      <c r="L32" s="34"/>
      <c r="M32" s="34">
        <f t="shared" si="1"/>
        <v>1</v>
      </c>
      <c r="N32" s="43">
        <v>1</v>
      </c>
      <c r="O32" s="43">
        <v>1</v>
      </c>
    </row>
    <row r="33" spans="1:16" ht="17.100000000000001" customHeight="1" x14ac:dyDescent="0.2">
      <c r="A33" s="20">
        <v>2026</v>
      </c>
      <c r="B33" s="54" t="s">
        <v>173</v>
      </c>
      <c r="C33" s="39" t="s">
        <v>182</v>
      </c>
      <c r="D33" s="22" t="s">
        <v>183</v>
      </c>
      <c r="E33" s="33">
        <v>0</v>
      </c>
      <c r="F33" s="33">
        <v>718384</v>
      </c>
      <c r="G33" s="33">
        <v>718384</v>
      </c>
      <c r="H33" s="43">
        <v>1</v>
      </c>
      <c r="I33" s="43">
        <v>1</v>
      </c>
      <c r="J33" s="43">
        <v>1</v>
      </c>
      <c r="K33" s="25" t="s">
        <v>101</v>
      </c>
      <c r="L33" s="34"/>
      <c r="M33" s="34">
        <f t="shared" si="1"/>
        <v>1</v>
      </c>
      <c r="N33" s="43">
        <v>1</v>
      </c>
      <c r="O33" s="43">
        <v>1</v>
      </c>
    </row>
    <row r="34" spans="1:16" ht="17.100000000000001" customHeight="1" x14ac:dyDescent="0.2">
      <c r="A34" s="20">
        <v>2027</v>
      </c>
      <c r="B34" s="54" t="s">
        <v>174</v>
      </c>
      <c r="C34" s="39" t="s">
        <v>182</v>
      </c>
      <c r="D34" s="22" t="s">
        <v>183</v>
      </c>
      <c r="E34" s="33">
        <v>0</v>
      </c>
      <c r="F34" s="33">
        <v>718384.14</v>
      </c>
      <c r="G34" s="33">
        <v>718384.14</v>
      </c>
      <c r="H34" s="43">
        <v>1</v>
      </c>
      <c r="I34" s="43">
        <v>1</v>
      </c>
      <c r="J34" s="43">
        <v>0.5</v>
      </c>
      <c r="K34" s="25" t="s">
        <v>101</v>
      </c>
      <c r="L34" s="34"/>
      <c r="M34" s="34">
        <f t="shared" si="1"/>
        <v>1</v>
      </c>
      <c r="N34" s="43">
        <v>1</v>
      </c>
      <c r="O34" s="43">
        <v>1</v>
      </c>
    </row>
    <row r="35" spans="1:16" ht="17.100000000000001" customHeight="1" x14ac:dyDescent="0.2">
      <c r="A35" s="41">
        <v>3001</v>
      </c>
      <c r="B35" s="54" t="s">
        <v>66</v>
      </c>
      <c r="C35" s="39" t="s">
        <v>137</v>
      </c>
      <c r="D35" s="22">
        <v>52</v>
      </c>
      <c r="E35" s="33">
        <v>348511</v>
      </c>
      <c r="F35" s="33">
        <v>345106.2</v>
      </c>
      <c r="G35" s="33">
        <v>342594.35</v>
      </c>
      <c r="H35" s="29">
        <v>8965</v>
      </c>
      <c r="I35" s="29">
        <v>8965</v>
      </c>
      <c r="J35" s="29">
        <v>8965</v>
      </c>
      <c r="K35" s="25" t="s">
        <v>110</v>
      </c>
      <c r="L35" s="34">
        <f t="shared" si="0"/>
        <v>0.98302306096507708</v>
      </c>
      <c r="M35" s="34">
        <f t="shared" si="1"/>
        <v>0.99272151586960755</v>
      </c>
      <c r="N35" s="51">
        <v>1</v>
      </c>
      <c r="O35" s="51">
        <v>1</v>
      </c>
      <c r="P35" s="49"/>
    </row>
    <row r="36" spans="1:16" ht="17.100000000000001" customHeight="1" x14ac:dyDescent="0.2">
      <c r="A36" s="20">
        <v>3002</v>
      </c>
      <c r="B36" s="54" t="s">
        <v>67</v>
      </c>
      <c r="C36" s="39" t="s">
        <v>138</v>
      </c>
      <c r="D36" s="22">
        <v>52</v>
      </c>
      <c r="E36" s="33">
        <v>0</v>
      </c>
      <c r="F36" s="33">
        <v>300000</v>
      </c>
      <c r="G36" s="33">
        <v>300000</v>
      </c>
      <c r="H36" s="43">
        <v>1</v>
      </c>
      <c r="I36" s="43">
        <v>1</v>
      </c>
      <c r="J36" s="43">
        <v>1</v>
      </c>
      <c r="K36" s="25" t="s">
        <v>110</v>
      </c>
      <c r="L36" s="34"/>
      <c r="M36" s="34">
        <f t="shared" si="1"/>
        <v>1</v>
      </c>
      <c r="N36" s="51">
        <v>1</v>
      </c>
      <c r="O36" s="51">
        <v>1</v>
      </c>
      <c r="P36" s="49"/>
    </row>
    <row r="37" spans="1:16" ht="17.100000000000001" customHeight="1" x14ac:dyDescent="0.2">
      <c r="A37" s="20">
        <v>3004</v>
      </c>
      <c r="B37" s="54" t="s">
        <v>68</v>
      </c>
      <c r="C37" s="39" t="s">
        <v>139</v>
      </c>
      <c r="D37" s="22">
        <v>52</v>
      </c>
      <c r="E37" s="33">
        <v>470930</v>
      </c>
      <c r="F37" s="33">
        <v>444211.88</v>
      </c>
      <c r="G37" s="33">
        <v>420243.88</v>
      </c>
      <c r="H37" s="29">
        <v>12823</v>
      </c>
      <c r="I37" s="29">
        <v>12823</v>
      </c>
      <c r="J37" s="29">
        <v>12823</v>
      </c>
      <c r="K37" s="25" t="s">
        <v>110</v>
      </c>
      <c r="L37" s="34">
        <f t="shared" si="0"/>
        <v>0.89237016117044998</v>
      </c>
      <c r="M37" s="34">
        <f t="shared" si="1"/>
        <v>0.94604376632160314</v>
      </c>
      <c r="N37" s="51">
        <v>1</v>
      </c>
      <c r="O37" s="51">
        <v>1</v>
      </c>
      <c r="P37" s="49"/>
    </row>
    <row r="38" spans="1:16" ht="17.100000000000001" customHeight="1" x14ac:dyDescent="0.2">
      <c r="A38" s="20">
        <v>3005</v>
      </c>
      <c r="B38" s="54" t="s">
        <v>64</v>
      </c>
      <c r="C38" s="39" t="s">
        <v>135</v>
      </c>
      <c r="D38" s="22">
        <v>53</v>
      </c>
      <c r="E38" s="33">
        <v>339009</v>
      </c>
      <c r="F38" s="33">
        <v>331311</v>
      </c>
      <c r="G38" s="33">
        <v>329117.75</v>
      </c>
      <c r="H38" s="29">
        <v>240146</v>
      </c>
      <c r="I38" s="29">
        <v>252313</v>
      </c>
      <c r="J38" s="29">
        <v>252313</v>
      </c>
      <c r="K38" s="25" t="s">
        <v>110</v>
      </c>
      <c r="L38" s="34">
        <f t="shared" si="0"/>
        <v>0.97082304599582903</v>
      </c>
      <c r="M38" s="34">
        <f t="shared" si="1"/>
        <v>0.99338008698775471</v>
      </c>
      <c r="N38" s="51">
        <v>1</v>
      </c>
      <c r="O38" s="51">
        <v>1</v>
      </c>
      <c r="P38" s="49"/>
    </row>
    <row r="39" spans="1:16" ht="17.100000000000001" customHeight="1" x14ac:dyDescent="0.2">
      <c r="A39" s="20">
        <v>3008</v>
      </c>
      <c r="B39" s="54" t="s">
        <v>70</v>
      </c>
      <c r="C39" s="39" t="s">
        <v>140</v>
      </c>
      <c r="D39" s="22">
        <v>55</v>
      </c>
      <c r="E39" s="33">
        <v>5121516</v>
      </c>
      <c r="F39" s="33">
        <v>6189815.6900000004</v>
      </c>
      <c r="G39" s="33">
        <v>6091586.6299999999</v>
      </c>
      <c r="H39" s="29">
        <v>10229</v>
      </c>
      <c r="I39" s="29">
        <v>12874</v>
      </c>
      <c r="J39" s="29">
        <v>12874</v>
      </c>
      <c r="K39" s="25" t="s">
        <v>111</v>
      </c>
      <c r="L39" s="34">
        <f t="shared" si="0"/>
        <v>1.1894108365569882</v>
      </c>
      <c r="M39" s="34">
        <f t="shared" si="1"/>
        <v>0.98413053555719032</v>
      </c>
      <c r="N39" s="51">
        <v>1</v>
      </c>
      <c r="O39" s="51">
        <v>1</v>
      </c>
      <c r="P39" s="49"/>
    </row>
    <row r="40" spans="1:16" ht="17.100000000000001" customHeight="1" x14ac:dyDescent="0.2">
      <c r="A40" s="20">
        <v>3009</v>
      </c>
      <c r="B40" s="54" t="s">
        <v>71</v>
      </c>
      <c r="C40" s="39" t="s">
        <v>140</v>
      </c>
      <c r="D40" s="22">
        <v>55</v>
      </c>
      <c r="E40" s="33">
        <v>416664</v>
      </c>
      <c r="F40" s="33">
        <v>500836.28</v>
      </c>
      <c r="G40" s="33">
        <v>489495.24</v>
      </c>
      <c r="H40" s="29">
        <v>432</v>
      </c>
      <c r="I40" s="29">
        <v>598</v>
      </c>
      <c r="J40" s="29">
        <v>598</v>
      </c>
      <c r="K40" s="25" t="s">
        <v>111</v>
      </c>
      <c r="L40" s="34">
        <f t="shared" si="0"/>
        <v>1.174796094695006</v>
      </c>
      <c r="M40" s="34">
        <f t="shared" si="1"/>
        <v>0.97735579379353266</v>
      </c>
      <c r="N40" s="51">
        <v>1</v>
      </c>
      <c r="O40" s="51">
        <v>1</v>
      </c>
      <c r="P40" s="49"/>
    </row>
    <row r="41" spans="1:16" ht="17.100000000000001" customHeight="1" x14ac:dyDescent="0.2">
      <c r="A41" s="20">
        <v>3010</v>
      </c>
      <c r="B41" s="54" t="s">
        <v>72</v>
      </c>
      <c r="C41" s="39" t="s">
        <v>140</v>
      </c>
      <c r="D41" s="22">
        <v>55</v>
      </c>
      <c r="E41" s="33">
        <v>2043513</v>
      </c>
      <c r="F41" s="33">
        <v>2089766.51</v>
      </c>
      <c r="G41" s="33">
        <v>2055231.41</v>
      </c>
      <c r="H41" s="29">
        <v>3282</v>
      </c>
      <c r="I41" s="29">
        <v>3813</v>
      </c>
      <c r="J41" s="29">
        <v>3813</v>
      </c>
      <c r="K41" s="25" t="s">
        <v>111</v>
      </c>
      <c r="L41" s="34">
        <f t="shared" si="0"/>
        <v>1.0057344435782889</v>
      </c>
      <c r="M41" s="34">
        <f t="shared" si="1"/>
        <v>0.98347418248175478</v>
      </c>
      <c r="N41" s="51">
        <v>1</v>
      </c>
      <c r="O41" s="51">
        <v>1</v>
      </c>
      <c r="P41" s="49"/>
    </row>
    <row r="42" spans="1:16" ht="17.100000000000001" customHeight="1" x14ac:dyDescent="0.2">
      <c r="A42" s="20">
        <v>3011</v>
      </c>
      <c r="B42" s="54" t="s">
        <v>73</v>
      </c>
      <c r="C42" s="39" t="s">
        <v>140</v>
      </c>
      <c r="D42" s="22">
        <v>55</v>
      </c>
      <c r="E42" s="33">
        <v>195938</v>
      </c>
      <c r="F42" s="33">
        <v>218156.36</v>
      </c>
      <c r="G42" s="33">
        <v>210604.07</v>
      </c>
      <c r="H42" s="29">
        <v>199</v>
      </c>
      <c r="I42" s="29">
        <v>408</v>
      </c>
      <c r="J42" s="29">
        <v>408</v>
      </c>
      <c r="K42" s="25" t="s">
        <v>111</v>
      </c>
      <c r="L42" s="34">
        <f t="shared" si="0"/>
        <v>1.0748505649746349</v>
      </c>
      <c r="M42" s="34">
        <f t="shared" si="1"/>
        <v>0.96538129807446371</v>
      </c>
      <c r="N42" s="51">
        <v>1</v>
      </c>
      <c r="O42" s="51">
        <v>1</v>
      </c>
      <c r="P42" s="49"/>
    </row>
    <row r="43" spans="1:16" ht="17.100000000000001" customHeight="1" x14ac:dyDescent="0.2">
      <c r="A43" s="20">
        <v>3012</v>
      </c>
      <c r="B43" s="54" t="s">
        <v>74</v>
      </c>
      <c r="C43" s="39" t="s">
        <v>140</v>
      </c>
      <c r="D43" s="22">
        <v>55</v>
      </c>
      <c r="E43" s="33">
        <v>237278</v>
      </c>
      <c r="F43" s="33">
        <v>247143.7</v>
      </c>
      <c r="G43" s="33">
        <v>231445.7</v>
      </c>
      <c r="H43" s="29">
        <v>162</v>
      </c>
      <c r="I43" s="29">
        <v>229</v>
      </c>
      <c r="J43" s="29">
        <v>229</v>
      </c>
      <c r="K43" s="25" t="s">
        <v>111</v>
      </c>
      <c r="L43" s="34">
        <f t="shared" si="0"/>
        <v>0.97541997151021165</v>
      </c>
      <c r="M43" s="34">
        <f t="shared" si="1"/>
        <v>0.93648229754592172</v>
      </c>
      <c r="N43" s="51">
        <v>1</v>
      </c>
      <c r="O43" s="51">
        <v>1</v>
      </c>
      <c r="P43" s="49"/>
    </row>
    <row r="44" spans="1:16" ht="17.100000000000001" customHeight="1" x14ac:dyDescent="0.2">
      <c r="A44" s="35">
        <v>3013</v>
      </c>
      <c r="B44" s="54" t="s">
        <v>75</v>
      </c>
      <c r="C44" s="39" t="s">
        <v>140</v>
      </c>
      <c r="D44" s="22">
        <v>55</v>
      </c>
      <c r="E44" s="38">
        <v>115506</v>
      </c>
      <c r="F44" s="38">
        <v>112961.63</v>
      </c>
      <c r="G44" s="38">
        <v>108404.87</v>
      </c>
      <c r="H44" s="29">
        <v>3496</v>
      </c>
      <c r="I44" s="29">
        <v>2896</v>
      </c>
      <c r="J44" s="29">
        <v>2896</v>
      </c>
      <c r="K44" s="25" t="s">
        <v>111</v>
      </c>
      <c r="L44" s="36">
        <f t="shared" si="0"/>
        <v>0.93852154866413862</v>
      </c>
      <c r="M44" s="36">
        <f t="shared" si="1"/>
        <v>0.95966099285217454</v>
      </c>
      <c r="N44" s="51">
        <v>1</v>
      </c>
      <c r="O44" s="51">
        <v>1</v>
      </c>
      <c r="P44" s="49"/>
    </row>
    <row r="45" spans="1:16" ht="17.100000000000001" customHeight="1" x14ac:dyDescent="0.2">
      <c r="A45" s="20">
        <v>3014</v>
      </c>
      <c r="B45" s="54" t="s">
        <v>76</v>
      </c>
      <c r="C45" s="39" t="s">
        <v>140</v>
      </c>
      <c r="D45" s="22">
        <v>55</v>
      </c>
      <c r="E45" s="33">
        <v>136985</v>
      </c>
      <c r="F45" s="33">
        <v>135616.06</v>
      </c>
      <c r="G45" s="33">
        <v>129421.58</v>
      </c>
      <c r="H45" s="29">
        <v>293</v>
      </c>
      <c r="I45" s="29">
        <v>1429</v>
      </c>
      <c r="J45" s="29">
        <v>1429</v>
      </c>
      <c r="K45" s="25" t="s">
        <v>111</v>
      </c>
      <c r="L45" s="34">
        <f t="shared" si="0"/>
        <v>0.94478650947183995</v>
      </c>
      <c r="M45" s="34">
        <f t="shared" si="1"/>
        <v>0.954323403880042</v>
      </c>
      <c r="N45" s="51">
        <v>1</v>
      </c>
      <c r="O45" s="51">
        <v>1</v>
      </c>
      <c r="P45" s="49"/>
    </row>
    <row r="46" spans="1:16" ht="17.100000000000001" customHeight="1" x14ac:dyDescent="0.2">
      <c r="A46" s="20">
        <v>3015</v>
      </c>
      <c r="B46" s="54" t="s">
        <v>77</v>
      </c>
      <c r="C46" s="39" t="s">
        <v>140</v>
      </c>
      <c r="D46" s="22">
        <v>55</v>
      </c>
      <c r="E46" s="33">
        <v>185259</v>
      </c>
      <c r="F46" s="33">
        <v>184561.68</v>
      </c>
      <c r="G46" s="33">
        <v>174140.2</v>
      </c>
      <c r="H46" s="29">
        <v>263</v>
      </c>
      <c r="I46" s="29">
        <v>312</v>
      </c>
      <c r="J46" s="29">
        <v>312</v>
      </c>
      <c r="K46" s="25" t="s">
        <v>111</v>
      </c>
      <c r="L46" s="34">
        <f t="shared" si="0"/>
        <v>0.93998240301415859</v>
      </c>
      <c r="M46" s="34">
        <f t="shared" si="1"/>
        <v>0.94353389067546423</v>
      </c>
      <c r="N46" s="51">
        <v>1</v>
      </c>
      <c r="O46" s="51">
        <v>1</v>
      </c>
      <c r="P46" s="49"/>
    </row>
    <row r="47" spans="1:16" ht="17.100000000000001" customHeight="1" x14ac:dyDescent="0.2">
      <c r="A47" s="20">
        <v>3021</v>
      </c>
      <c r="B47" s="56" t="s">
        <v>78</v>
      </c>
      <c r="C47" s="39" t="s">
        <v>141</v>
      </c>
      <c r="D47" s="22">
        <v>56</v>
      </c>
      <c r="E47" s="33">
        <v>14900</v>
      </c>
      <c r="F47" s="33">
        <v>19154.71</v>
      </c>
      <c r="G47" s="33">
        <v>6862.27</v>
      </c>
      <c r="H47" s="29">
        <v>600</v>
      </c>
      <c r="I47" s="29">
        <v>600</v>
      </c>
      <c r="J47" s="29">
        <v>380</v>
      </c>
      <c r="K47" s="25" t="s">
        <v>110</v>
      </c>
      <c r="L47" s="34">
        <f t="shared" si="0"/>
        <v>0.46055503355704702</v>
      </c>
      <c r="M47" s="34">
        <f t="shared" si="1"/>
        <v>0.35825496705510035</v>
      </c>
      <c r="N47" s="51">
        <v>0.6333333333333333</v>
      </c>
      <c r="O47" s="51">
        <v>0.6333333333333333</v>
      </c>
      <c r="P47" s="49"/>
    </row>
    <row r="48" spans="1:16" ht="17.100000000000001" customHeight="1" x14ac:dyDescent="0.2">
      <c r="A48" s="20">
        <v>3022</v>
      </c>
      <c r="B48" s="56" t="s">
        <v>79</v>
      </c>
      <c r="C48" s="39" t="s">
        <v>142</v>
      </c>
      <c r="D48" s="22">
        <v>56</v>
      </c>
      <c r="E48" s="33">
        <v>23700</v>
      </c>
      <c r="F48" s="33">
        <v>27954.71</v>
      </c>
      <c r="G48" s="33">
        <v>16054.34</v>
      </c>
      <c r="H48" s="29">
        <v>650</v>
      </c>
      <c r="I48" s="29">
        <v>650</v>
      </c>
      <c r="J48" s="29">
        <v>343</v>
      </c>
      <c r="K48" s="25" t="s">
        <v>110</v>
      </c>
      <c r="L48" s="34">
        <f t="shared" si="0"/>
        <v>0.67739831223628688</v>
      </c>
      <c r="M48" s="34">
        <f t="shared" si="1"/>
        <v>0.57429821307393281</v>
      </c>
      <c r="N48" s="51">
        <v>0.52769230769230768</v>
      </c>
      <c r="O48" s="51">
        <v>0.52769230769230768</v>
      </c>
      <c r="P48" s="49"/>
    </row>
    <row r="49" spans="1:16" ht="17.100000000000001" customHeight="1" x14ac:dyDescent="0.2">
      <c r="A49" s="29">
        <v>3033</v>
      </c>
      <c r="B49" s="56" t="s">
        <v>95</v>
      </c>
      <c r="C49" s="39" t="s">
        <v>143</v>
      </c>
      <c r="D49" s="22">
        <v>57</v>
      </c>
      <c r="E49" s="33">
        <v>3804650</v>
      </c>
      <c r="F49" s="33">
        <v>3804650</v>
      </c>
      <c r="G49" s="33">
        <v>3804649.34</v>
      </c>
      <c r="H49" s="29">
        <v>4</v>
      </c>
      <c r="I49" s="29">
        <v>4</v>
      </c>
      <c r="J49" s="29">
        <v>4</v>
      </c>
      <c r="K49" s="25" t="s">
        <v>180</v>
      </c>
      <c r="L49" s="34">
        <f t="shared" si="0"/>
        <v>0.9999998265280643</v>
      </c>
      <c r="M49" s="34">
        <f t="shared" si="1"/>
        <v>0.9999998265280643</v>
      </c>
      <c r="N49" s="51">
        <v>1</v>
      </c>
      <c r="O49" s="51">
        <v>1</v>
      </c>
      <c r="P49" s="49"/>
    </row>
    <row r="50" spans="1:16" ht="17.100000000000001" customHeight="1" x14ac:dyDescent="0.2">
      <c r="A50" s="20">
        <v>3034</v>
      </c>
      <c r="B50" s="54" t="s">
        <v>80</v>
      </c>
      <c r="C50" s="39" t="s">
        <v>144</v>
      </c>
      <c r="D50" s="22">
        <v>57</v>
      </c>
      <c r="E50" s="33">
        <v>300000</v>
      </c>
      <c r="F50" s="33">
        <v>300000</v>
      </c>
      <c r="G50" s="33">
        <v>299999.39</v>
      </c>
      <c r="H50" s="29">
        <v>11795</v>
      </c>
      <c r="I50" s="29">
        <v>16728</v>
      </c>
      <c r="J50" s="29">
        <v>16728</v>
      </c>
      <c r="K50" s="25" t="s">
        <v>110</v>
      </c>
      <c r="L50" s="34">
        <f t="shared" si="0"/>
        <v>0.99999796666666674</v>
      </c>
      <c r="M50" s="34">
        <f t="shared" si="1"/>
        <v>0.99999796666666674</v>
      </c>
      <c r="N50" s="51">
        <v>1</v>
      </c>
      <c r="O50" s="51">
        <v>1</v>
      </c>
      <c r="P50" s="49"/>
    </row>
    <row r="51" spans="1:16" ht="17.100000000000001" customHeight="1" x14ac:dyDescent="0.2">
      <c r="A51" s="20">
        <v>3043</v>
      </c>
      <c r="B51" s="54" t="s">
        <v>96</v>
      </c>
      <c r="C51" s="39" t="s">
        <v>145</v>
      </c>
      <c r="D51" s="22">
        <v>51</v>
      </c>
      <c r="E51" s="33">
        <v>500000</v>
      </c>
      <c r="F51" s="33">
        <v>500011.7</v>
      </c>
      <c r="G51" s="33">
        <v>500011.7</v>
      </c>
      <c r="H51" s="25">
        <v>60</v>
      </c>
      <c r="I51" s="29">
        <v>60</v>
      </c>
      <c r="J51" s="29">
        <v>94</v>
      </c>
      <c r="K51" s="25" t="s">
        <v>110</v>
      </c>
      <c r="L51" s="34">
        <f t="shared" si="0"/>
        <v>1.0000234000000001</v>
      </c>
      <c r="M51" s="34">
        <f t="shared" si="1"/>
        <v>1</v>
      </c>
      <c r="N51" s="51">
        <v>1.5666666666666667</v>
      </c>
      <c r="O51" s="51">
        <v>1.5666666666666667</v>
      </c>
      <c r="P51" s="49"/>
    </row>
    <row r="52" spans="1:16" ht="17.100000000000001" customHeight="1" x14ac:dyDescent="0.2">
      <c r="A52" s="20">
        <v>4001</v>
      </c>
      <c r="B52" s="54" t="s">
        <v>97</v>
      </c>
      <c r="C52" s="39" t="s">
        <v>146</v>
      </c>
      <c r="D52" s="22">
        <v>42</v>
      </c>
      <c r="E52" s="33">
        <v>1342845</v>
      </c>
      <c r="F52" s="33">
        <v>2737143.77</v>
      </c>
      <c r="G52" s="33">
        <v>2042161.21</v>
      </c>
      <c r="H52" s="27">
        <v>1</v>
      </c>
      <c r="I52" s="27">
        <v>1</v>
      </c>
      <c r="J52" s="30">
        <v>1</v>
      </c>
      <c r="K52" s="25" t="s">
        <v>112</v>
      </c>
      <c r="L52" s="34">
        <f t="shared" si="0"/>
        <v>1.5207720995349425</v>
      </c>
      <c r="M52" s="34">
        <f t="shared" si="1"/>
        <v>0.74609205127723344</v>
      </c>
      <c r="N52" s="30">
        <v>1</v>
      </c>
      <c r="O52" s="30">
        <v>1</v>
      </c>
      <c r="P52" s="49"/>
    </row>
    <row r="53" spans="1:16" ht="17.100000000000001" customHeight="1" x14ac:dyDescent="0.2">
      <c r="A53" s="29">
        <v>4002</v>
      </c>
      <c r="B53" s="57" t="s">
        <v>81</v>
      </c>
      <c r="C53" s="39" t="s">
        <v>147</v>
      </c>
      <c r="D53" s="22">
        <v>41</v>
      </c>
      <c r="E53" s="33">
        <v>2338040</v>
      </c>
      <c r="F53" s="33">
        <v>2190079.61</v>
      </c>
      <c r="G53" s="33">
        <v>1953736.13</v>
      </c>
      <c r="H53" s="32">
        <v>56</v>
      </c>
      <c r="I53" s="32">
        <v>56</v>
      </c>
      <c r="J53" s="32">
        <v>56</v>
      </c>
      <c r="K53" s="25" t="s">
        <v>113</v>
      </c>
      <c r="L53" s="34">
        <f t="shared" si="0"/>
        <v>0.83562989940291865</v>
      </c>
      <c r="M53" s="34">
        <f t="shared" si="1"/>
        <v>0.89208452563968665</v>
      </c>
      <c r="N53" s="30">
        <v>1</v>
      </c>
      <c r="O53" s="30">
        <v>1</v>
      </c>
      <c r="P53" s="49"/>
    </row>
    <row r="54" spans="1:16" ht="17.100000000000001" customHeight="1" x14ac:dyDescent="0.2">
      <c r="A54" s="29">
        <v>4004</v>
      </c>
      <c r="B54" s="57" t="s">
        <v>82</v>
      </c>
      <c r="C54" s="39" t="s">
        <v>148</v>
      </c>
      <c r="D54" s="22">
        <v>43</v>
      </c>
      <c r="E54" s="33">
        <v>0</v>
      </c>
      <c r="F54" s="33">
        <v>288709.71000000002</v>
      </c>
      <c r="G54" s="33">
        <v>287662.86</v>
      </c>
      <c r="H54" s="27">
        <v>1</v>
      </c>
      <c r="I54" s="27">
        <v>1</v>
      </c>
      <c r="J54" s="30">
        <v>1</v>
      </c>
      <c r="K54" s="25" t="s">
        <v>114</v>
      </c>
      <c r="L54" s="34"/>
      <c r="M54" s="34">
        <f t="shared" si="1"/>
        <v>0.99637403951533177</v>
      </c>
      <c r="N54" s="30">
        <v>1</v>
      </c>
      <c r="O54" s="30">
        <v>1</v>
      </c>
      <c r="P54" s="49"/>
    </row>
    <row r="55" spans="1:16" ht="17.100000000000001" customHeight="1" x14ac:dyDescent="0.2">
      <c r="A55" s="29">
        <v>4006</v>
      </c>
      <c r="B55" s="54" t="s">
        <v>175</v>
      </c>
      <c r="C55" s="39" t="s">
        <v>149</v>
      </c>
      <c r="D55" s="22">
        <v>45</v>
      </c>
      <c r="E55" s="33">
        <v>0</v>
      </c>
      <c r="F55" s="33">
        <v>1500000</v>
      </c>
      <c r="G55" s="33">
        <v>1499999.72</v>
      </c>
      <c r="H55" s="27">
        <v>1</v>
      </c>
      <c r="I55" s="27">
        <v>1</v>
      </c>
      <c r="J55" s="30">
        <v>1</v>
      </c>
      <c r="K55" s="25" t="s">
        <v>114</v>
      </c>
      <c r="L55" s="34"/>
      <c r="M55" s="34">
        <f t="shared" si="1"/>
        <v>0.99999981333333332</v>
      </c>
      <c r="N55" s="30">
        <v>1</v>
      </c>
      <c r="O55" s="30">
        <v>1</v>
      </c>
      <c r="P55" s="49"/>
    </row>
    <row r="56" spans="1:16" ht="17.100000000000001" customHeight="1" x14ac:dyDescent="0.2">
      <c r="A56" s="29">
        <v>4007</v>
      </c>
      <c r="B56" s="57" t="s">
        <v>83</v>
      </c>
      <c r="C56" s="39" t="s">
        <v>149</v>
      </c>
      <c r="D56" s="22">
        <v>45</v>
      </c>
      <c r="E56" s="33">
        <v>0</v>
      </c>
      <c r="F56" s="33">
        <v>6451418</v>
      </c>
      <c r="G56" s="33">
        <v>6202098.4100000001</v>
      </c>
      <c r="H56" s="27">
        <v>1</v>
      </c>
      <c r="I56" s="27">
        <v>1</v>
      </c>
      <c r="J56" s="30">
        <v>1</v>
      </c>
      <c r="K56" s="25" t="s">
        <v>115</v>
      </c>
      <c r="L56" s="34"/>
      <c r="M56" s="34">
        <f t="shared" si="1"/>
        <v>0.96135429606328404</v>
      </c>
      <c r="N56" s="30">
        <v>1</v>
      </c>
      <c r="O56" s="30">
        <v>1</v>
      </c>
      <c r="P56" s="49"/>
    </row>
    <row r="57" spans="1:16" ht="17.100000000000001" customHeight="1" x14ac:dyDescent="0.2">
      <c r="A57" s="29">
        <v>4009</v>
      </c>
      <c r="B57" s="58" t="s">
        <v>162</v>
      </c>
      <c r="C57" s="39" t="s">
        <v>149</v>
      </c>
      <c r="D57" s="22">
        <v>45</v>
      </c>
      <c r="E57" s="33">
        <v>0</v>
      </c>
      <c r="F57" s="33">
        <v>500000</v>
      </c>
      <c r="G57" s="33">
        <v>500000</v>
      </c>
      <c r="H57" s="27">
        <v>1</v>
      </c>
      <c r="I57" s="27">
        <v>1</v>
      </c>
      <c r="J57" s="30">
        <v>1</v>
      </c>
      <c r="K57" s="25" t="s">
        <v>114</v>
      </c>
      <c r="L57" s="34"/>
      <c r="M57" s="34">
        <f t="shared" si="1"/>
        <v>1</v>
      </c>
      <c r="N57" s="30">
        <v>1</v>
      </c>
      <c r="O57" s="30">
        <v>1</v>
      </c>
      <c r="P57" s="49"/>
    </row>
    <row r="58" spans="1:16" ht="17.100000000000001" customHeight="1" x14ac:dyDescent="0.2">
      <c r="A58" s="20">
        <v>4022</v>
      </c>
      <c r="B58" s="58" t="s">
        <v>84</v>
      </c>
      <c r="C58" s="39" t="s">
        <v>150</v>
      </c>
      <c r="D58" s="22">
        <v>42</v>
      </c>
      <c r="E58" s="33">
        <v>0</v>
      </c>
      <c r="F58" s="33">
        <v>1200000</v>
      </c>
      <c r="G58" s="33">
        <v>1200000</v>
      </c>
      <c r="H58" s="27">
        <v>1</v>
      </c>
      <c r="I58" s="27">
        <v>1</v>
      </c>
      <c r="J58" s="30">
        <v>1</v>
      </c>
      <c r="K58" s="25" t="s">
        <v>115</v>
      </c>
      <c r="L58" s="34"/>
      <c r="M58" s="34">
        <f t="shared" si="1"/>
        <v>1</v>
      </c>
      <c r="N58" s="27">
        <v>1</v>
      </c>
      <c r="O58" s="27">
        <v>1</v>
      </c>
      <c r="P58" s="49"/>
    </row>
    <row r="59" spans="1:16" ht="17.100000000000001" customHeight="1" x14ac:dyDescent="0.2">
      <c r="A59" s="20">
        <v>4023</v>
      </c>
      <c r="B59" s="58" t="s">
        <v>163</v>
      </c>
      <c r="C59" s="39" t="s">
        <v>181</v>
      </c>
      <c r="D59" s="22">
        <v>42</v>
      </c>
      <c r="E59" s="33">
        <v>0</v>
      </c>
      <c r="F59" s="33">
        <v>500000</v>
      </c>
      <c r="G59" s="33">
        <v>499999.4</v>
      </c>
      <c r="H59" s="27">
        <v>1</v>
      </c>
      <c r="I59" s="27">
        <v>1</v>
      </c>
      <c r="J59" s="30">
        <v>1</v>
      </c>
      <c r="K59" s="25" t="s">
        <v>101</v>
      </c>
      <c r="L59" s="34"/>
      <c r="M59" s="34">
        <f t="shared" si="1"/>
        <v>0.99999880000000008</v>
      </c>
      <c r="N59" s="27">
        <v>1</v>
      </c>
      <c r="O59" s="27">
        <v>1</v>
      </c>
      <c r="P59" s="49"/>
    </row>
    <row r="60" spans="1:16" ht="17.100000000000001" customHeight="1" x14ac:dyDescent="0.2">
      <c r="A60" s="20">
        <v>4024</v>
      </c>
      <c r="B60" s="54" t="s">
        <v>164</v>
      </c>
      <c r="C60" s="39" t="s">
        <v>150</v>
      </c>
      <c r="D60" s="22">
        <v>42</v>
      </c>
      <c r="E60" s="33">
        <v>0</v>
      </c>
      <c r="F60" s="33">
        <v>500000</v>
      </c>
      <c r="G60" s="33">
        <v>500000</v>
      </c>
      <c r="H60" s="27">
        <v>1</v>
      </c>
      <c r="I60" s="27">
        <v>1</v>
      </c>
      <c r="J60" s="30">
        <v>1</v>
      </c>
      <c r="K60" s="25" t="s">
        <v>101</v>
      </c>
      <c r="L60" s="34"/>
      <c r="M60" s="34">
        <f t="shared" si="1"/>
        <v>1</v>
      </c>
      <c r="N60" s="27">
        <v>1</v>
      </c>
      <c r="O60" s="27">
        <v>1</v>
      </c>
      <c r="P60" s="49"/>
    </row>
    <row r="61" spans="1:16" ht="17.100000000000001" customHeight="1" x14ac:dyDescent="0.2">
      <c r="A61" s="20">
        <v>4025</v>
      </c>
      <c r="B61" s="54" t="s">
        <v>165</v>
      </c>
      <c r="C61" s="39" t="s">
        <v>150</v>
      </c>
      <c r="D61" s="22">
        <v>42</v>
      </c>
      <c r="E61" s="33">
        <v>0</v>
      </c>
      <c r="F61" s="33">
        <v>800000.19</v>
      </c>
      <c r="G61" s="33">
        <v>799999.89</v>
      </c>
      <c r="H61" s="27">
        <v>1</v>
      </c>
      <c r="I61" s="27">
        <v>1</v>
      </c>
      <c r="J61" s="30">
        <v>1</v>
      </c>
      <c r="K61" s="25" t="s">
        <v>101</v>
      </c>
      <c r="L61" s="34"/>
      <c r="M61" s="34">
        <f t="shared" si="1"/>
        <v>0.9999996250000891</v>
      </c>
      <c r="N61" s="27">
        <v>1</v>
      </c>
      <c r="O61" s="27">
        <v>1</v>
      </c>
      <c r="P61" s="49"/>
    </row>
    <row r="62" spans="1:16" ht="17.100000000000001" customHeight="1" x14ac:dyDescent="0.2">
      <c r="A62" s="20">
        <v>4026</v>
      </c>
      <c r="B62" s="54" t="s">
        <v>166</v>
      </c>
      <c r="C62" s="39" t="s">
        <v>150</v>
      </c>
      <c r="D62" s="22">
        <v>42</v>
      </c>
      <c r="E62" s="33">
        <v>0</v>
      </c>
      <c r="F62" s="33">
        <v>1000000</v>
      </c>
      <c r="G62" s="33">
        <v>999999.99</v>
      </c>
      <c r="H62" s="27">
        <v>1</v>
      </c>
      <c r="I62" s="27">
        <v>1</v>
      </c>
      <c r="J62" s="30">
        <v>1</v>
      </c>
      <c r="K62" s="25" t="s">
        <v>101</v>
      </c>
      <c r="L62" s="34"/>
      <c r="M62" s="34">
        <f t="shared" si="1"/>
        <v>0.99999998999999995</v>
      </c>
      <c r="N62" s="27">
        <v>1</v>
      </c>
      <c r="O62" s="27">
        <v>1</v>
      </c>
      <c r="P62" s="49"/>
    </row>
    <row r="63" spans="1:16" ht="17.100000000000001" customHeight="1" x14ac:dyDescent="0.2">
      <c r="A63" s="20">
        <v>4027</v>
      </c>
      <c r="B63" s="54" t="s">
        <v>167</v>
      </c>
      <c r="C63" s="39" t="s">
        <v>150</v>
      </c>
      <c r="D63" s="22">
        <v>42</v>
      </c>
      <c r="E63" s="33">
        <v>0</v>
      </c>
      <c r="F63" s="33">
        <v>800000</v>
      </c>
      <c r="G63" s="33">
        <v>799999.88</v>
      </c>
      <c r="H63" s="27">
        <v>1</v>
      </c>
      <c r="I63" s="27">
        <v>1</v>
      </c>
      <c r="J63" s="30">
        <v>1</v>
      </c>
      <c r="K63" s="25" t="s">
        <v>101</v>
      </c>
      <c r="L63" s="34"/>
      <c r="M63" s="34">
        <f t="shared" si="1"/>
        <v>0.99999985000000002</v>
      </c>
      <c r="N63" s="27">
        <v>1</v>
      </c>
      <c r="O63" s="27">
        <v>1</v>
      </c>
      <c r="P63" s="49"/>
    </row>
    <row r="64" spans="1:16" ht="17.100000000000001" customHeight="1" x14ac:dyDescent="0.2">
      <c r="A64" s="20">
        <v>4028</v>
      </c>
      <c r="B64" s="54" t="s">
        <v>168</v>
      </c>
      <c r="C64" s="39" t="s">
        <v>150</v>
      </c>
      <c r="D64" s="22">
        <v>42</v>
      </c>
      <c r="E64" s="33">
        <v>0</v>
      </c>
      <c r="F64" s="33">
        <v>500000</v>
      </c>
      <c r="G64" s="33">
        <v>500000</v>
      </c>
      <c r="H64" s="27">
        <v>1</v>
      </c>
      <c r="I64" s="27">
        <v>1</v>
      </c>
      <c r="J64" s="30">
        <v>1</v>
      </c>
      <c r="K64" s="25" t="s">
        <v>101</v>
      </c>
      <c r="L64" s="34"/>
      <c r="M64" s="34">
        <f t="shared" si="1"/>
        <v>1</v>
      </c>
      <c r="N64" s="27">
        <v>1</v>
      </c>
      <c r="O64" s="27">
        <v>1</v>
      </c>
      <c r="P64" s="49"/>
    </row>
    <row r="65" spans="1:17" ht="17.100000000000001" customHeight="1" x14ac:dyDescent="0.2">
      <c r="A65" s="20">
        <v>4029</v>
      </c>
      <c r="B65" s="54" t="s">
        <v>176</v>
      </c>
      <c r="C65" s="39" t="s">
        <v>150</v>
      </c>
      <c r="D65" s="22">
        <v>42</v>
      </c>
      <c r="E65" s="33">
        <v>0</v>
      </c>
      <c r="F65" s="33">
        <v>500000</v>
      </c>
      <c r="G65" s="33">
        <v>500000</v>
      </c>
      <c r="H65" s="27">
        <v>1</v>
      </c>
      <c r="I65" s="27">
        <v>1</v>
      </c>
      <c r="J65" s="30">
        <v>1</v>
      </c>
      <c r="K65" s="25" t="s">
        <v>101</v>
      </c>
      <c r="L65" s="34"/>
      <c r="M65" s="34">
        <f t="shared" si="1"/>
        <v>1</v>
      </c>
      <c r="N65" s="27">
        <v>0</v>
      </c>
      <c r="O65" s="27">
        <v>0</v>
      </c>
      <c r="P65" s="49"/>
    </row>
    <row r="66" spans="1:17" ht="17.100000000000001" customHeight="1" x14ac:dyDescent="0.2">
      <c r="A66" s="20">
        <v>4030</v>
      </c>
      <c r="B66" s="54" t="s">
        <v>169</v>
      </c>
      <c r="C66" s="39" t="s">
        <v>150</v>
      </c>
      <c r="D66" s="22">
        <v>42</v>
      </c>
      <c r="E66" s="33">
        <v>0</v>
      </c>
      <c r="F66" s="33">
        <v>1250000</v>
      </c>
      <c r="G66" s="33">
        <v>1250000</v>
      </c>
      <c r="H66" s="27">
        <v>1</v>
      </c>
      <c r="I66" s="27">
        <v>1</v>
      </c>
      <c r="J66" s="30">
        <v>1</v>
      </c>
      <c r="K66" s="25" t="s">
        <v>101</v>
      </c>
      <c r="L66" s="34"/>
      <c r="M66" s="34">
        <f t="shared" si="1"/>
        <v>1</v>
      </c>
      <c r="N66" s="27">
        <v>1</v>
      </c>
      <c r="O66" s="27">
        <v>1</v>
      </c>
      <c r="P66" s="49"/>
    </row>
    <row r="67" spans="1:17" ht="17.100000000000001" customHeight="1" x14ac:dyDescent="0.2">
      <c r="A67" s="20">
        <v>4031</v>
      </c>
      <c r="B67" s="54" t="s">
        <v>185</v>
      </c>
      <c r="C67" s="39" t="s">
        <v>150</v>
      </c>
      <c r="D67" s="22">
        <v>42</v>
      </c>
      <c r="E67" s="33">
        <v>0</v>
      </c>
      <c r="F67" s="33">
        <v>400000</v>
      </c>
      <c r="G67" s="33">
        <v>0</v>
      </c>
      <c r="H67" s="27">
        <v>1</v>
      </c>
      <c r="I67" s="27">
        <v>1</v>
      </c>
      <c r="J67" s="30">
        <v>1</v>
      </c>
      <c r="K67" s="25" t="s">
        <v>101</v>
      </c>
      <c r="L67" s="34"/>
      <c r="M67" s="34">
        <f t="shared" si="1"/>
        <v>0</v>
      </c>
      <c r="N67" s="27">
        <v>1</v>
      </c>
      <c r="O67" s="27">
        <v>1</v>
      </c>
      <c r="P67" s="49"/>
    </row>
    <row r="68" spans="1:17" ht="17.100000000000001" customHeight="1" x14ac:dyDescent="0.2">
      <c r="A68" s="20">
        <v>4033</v>
      </c>
      <c r="B68" s="54" t="s">
        <v>177</v>
      </c>
      <c r="C68" s="39" t="s">
        <v>150</v>
      </c>
      <c r="D68" s="22">
        <v>42</v>
      </c>
      <c r="E68" s="33">
        <v>0</v>
      </c>
      <c r="F68" s="33">
        <v>1258100.02</v>
      </c>
      <c r="G68" s="33">
        <v>1233399.21</v>
      </c>
      <c r="H68" s="27">
        <v>1</v>
      </c>
      <c r="I68" s="27">
        <v>1</v>
      </c>
      <c r="J68" s="30">
        <v>1</v>
      </c>
      <c r="K68" s="25" t="s">
        <v>101</v>
      </c>
      <c r="L68" s="34"/>
      <c r="M68" s="34">
        <f t="shared" si="1"/>
        <v>0.98036657689584961</v>
      </c>
      <c r="N68" s="27">
        <v>1</v>
      </c>
      <c r="O68" s="27">
        <v>1</v>
      </c>
      <c r="P68" s="49"/>
    </row>
    <row r="69" spans="1:17" ht="17.100000000000001" customHeight="1" x14ac:dyDescent="0.2">
      <c r="A69" s="20">
        <v>4034</v>
      </c>
      <c r="B69" s="54" t="s">
        <v>178</v>
      </c>
      <c r="C69" s="39" t="s">
        <v>150</v>
      </c>
      <c r="D69" s="22">
        <v>42</v>
      </c>
      <c r="E69" s="33">
        <v>0</v>
      </c>
      <c r="F69" s="33">
        <v>700000</v>
      </c>
      <c r="G69" s="33">
        <v>700000</v>
      </c>
      <c r="H69" s="27">
        <v>1</v>
      </c>
      <c r="I69" s="27">
        <v>1</v>
      </c>
      <c r="J69" s="30">
        <v>1</v>
      </c>
      <c r="K69" s="25" t="s">
        <v>101</v>
      </c>
      <c r="L69" s="34"/>
      <c r="M69" s="34">
        <f t="shared" ref="M69:M84" si="2">+G69/F69</f>
        <v>1</v>
      </c>
      <c r="N69" s="27">
        <v>1</v>
      </c>
      <c r="O69" s="27">
        <v>1</v>
      </c>
      <c r="P69" s="49"/>
    </row>
    <row r="70" spans="1:17" ht="17.100000000000001" customHeight="1" x14ac:dyDescent="0.2">
      <c r="A70" s="20">
        <v>4035</v>
      </c>
      <c r="B70" s="54" t="s">
        <v>186</v>
      </c>
      <c r="C70" s="39" t="s">
        <v>150</v>
      </c>
      <c r="D70" s="22">
        <v>42</v>
      </c>
      <c r="E70" s="33">
        <v>0</v>
      </c>
      <c r="F70" s="33">
        <v>580000</v>
      </c>
      <c r="G70" s="33">
        <v>579999.61</v>
      </c>
      <c r="H70" s="27">
        <v>1</v>
      </c>
      <c r="I70" s="27">
        <v>1</v>
      </c>
      <c r="J70" s="30">
        <v>1</v>
      </c>
      <c r="K70" s="25" t="s">
        <v>101</v>
      </c>
      <c r="L70" s="34"/>
      <c r="M70" s="34">
        <f t="shared" si="2"/>
        <v>0.99999932758620691</v>
      </c>
      <c r="N70" s="27">
        <v>1</v>
      </c>
      <c r="O70" s="27">
        <v>1</v>
      </c>
      <c r="P70" s="49"/>
    </row>
    <row r="71" spans="1:17" ht="17.100000000000001" customHeight="1" x14ac:dyDescent="0.2">
      <c r="A71" s="20">
        <v>4036</v>
      </c>
      <c r="B71" s="54" t="s">
        <v>187</v>
      </c>
      <c r="C71" s="39" t="s">
        <v>150</v>
      </c>
      <c r="D71" s="22">
        <v>42</v>
      </c>
      <c r="E71" s="33">
        <v>0</v>
      </c>
      <c r="F71" s="33">
        <v>500000</v>
      </c>
      <c r="G71" s="33">
        <v>499999.99</v>
      </c>
      <c r="H71" s="27">
        <v>1</v>
      </c>
      <c r="I71" s="27">
        <v>1</v>
      </c>
      <c r="J71" s="30">
        <v>1</v>
      </c>
      <c r="K71" s="25" t="s">
        <v>101</v>
      </c>
      <c r="L71" s="34"/>
      <c r="M71" s="34">
        <f t="shared" si="2"/>
        <v>0.99999998000000001</v>
      </c>
      <c r="N71" s="27">
        <v>1</v>
      </c>
      <c r="O71" s="27">
        <v>1</v>
      </c>
      <c r="P71" s="49"/>
    </row>
    <row r="72" spans="1:17" ht="17.100000000000001" customHeight="1" x14ac:dyDescent="0.2">
      <c r="A72" s="20">
        <v>5001</v>
      </c>
      <c r="B72" s="58" t="s">
        <v>85</v>
      </c>
      <c r="C72" s="39" t="s">
        <v>151</v>
      </c>
      <c r="D72" s="22">
        <v>21</v>
      </c>
      <c r="E72" s="33">
        <v>822884</v>
      </c>
      <c r="F72" s="33">
        <v>772587.71</v>
      </c>
      <c r="G72" s="33">
        <v>588057.35</v>
      </c>
      <c r="H72" s="27">
        <v>1</v>
      </c>
      <c r="I72" s="27">
        <v>1</v>
      </c>
      <c r="J72" s="30">
        <v>1</v>
      </c>
      <c r="K72" s="25" t="s">
        <v>101</v>
      </c>
      <c r="L72" s="34">
        <f t="shared" ref="L72:L83" si="3">+G72/E72</f>
        <v>0.71462970479435739</v>
      </c>
      <c r="M72" s="34">
        <f t="shared" si="2"/>
        <v>0.76115286638458179</v>
      </c>
      <c r="N72" s="27">
        <v>0.75</v>
      </c>
      <c r="O72" s="27">
        <v>0.75</v>
      </c>
      <c r="P72" s="49"/>
    </row>
    <row r="73" spans="1:17" ht="17.100000000000001" customHeight="1" x14ac:dyDescent="0.2">
      <c r="A73" s="20">
        <v>5002</v>
      </c>
      <c r="B73" s="58" t="s">
        <v>86</v>
      </c>
      <c r="C73" s="39" t="s">
        <v>152</v>
      </c>
      <c r="D73" s="22">
        <v>24</v>
      </c>
      <c r="E73" s="33">
        <v>180397</v>
      </c>
      <c r="F73" s="33">
        <v>159937.5</v>
      </c>
      <c r="G73" s="33">
        <v>48569.72</v>
      </c>
      <c r="H73" s="27">
        <v>1</v>
      </c>
      <c r="I73" s="27">
        <v>1</v>
      </c>
      <c r="J73" s="30">
        <v>1</v>
      </c>
      <c r="K73" s="25" t="s">
        <v>101</v>
      </c>
      <c r="L73" s="34">
        <f t="shared" si="3"/>
        <v>0.26923795850263588</v>
      </c>
      <c r="M73" s="34">
        <f t="shared" si="2"/>
        <v>0.30367937475576395</v>
      </c>
      <c r="N73" s="27">
        <v>1</v>
      </c>
      <c r="O73" s="27">
        <v>1</v>
      </c>
      <c r="P73" s="49"/>
    </row>
    <row r="74" spans="1:17" ht="17.100000000000001" customHeight="1" x14ac:dyDescent="0.2">
      <c r="A74" s="20">
        <v>5004</v>
      </c>
      <c r="B74" s="58" t="s">
        <v>87</v>
      </c>
      <c r="C74" s="39" t="s">
        <v>153</v>
      </c>
      <c r="D74" s="22">
        <v>23</v>
      </c>
      <c r="E74" s="33">
        <v>401745</v>
      </c>
      <c r="F74" s="33">
        <v>711706.68</v>
      </c>
      <c r="G74" s="33">
        <v>653744.42000000004</v>
      </c>
      <c r="H74" s="25">
        <v>2550</v>
      </c>
      <c r="I74" s="29">
        <v>3168</v>
      </c>
      <c r="J74" s="29">
        <v>3168</v>
      </c>
      <c r="K74" s="25" t="s">
        <v>110</v>
      </c>
      <c r="L74" s="34">
        <f t="shared" si="3"/>
        <v>1.6272621190058372</v>
      </c>
      <c r="M74" s="34">
        <f t="shared" si="2"/>
        <v>0.91855878042341821</v>
      </c>
      <c r="N74" s="27">
        <v>1</v>
      </c>
      <c r="O74" s="27">
        <v>1</v>
      </c>
      <c r="P74" s="49"/>
    </row>
    <row r="75" spans="1:17" ht="17.100000000000001" customHeight="1" x14ac:dyDescent="0.2">
      <c r="A75" s="20">
        <v>5009</v>
      </c>
      <c r="B75" s="54" t="s">
        <v>98</v>
      </c>
      <c r="C75" s="39" t="s">
        <v>154</v>
      </c>
      <c r="D75" s="22">
        <v>20</v>
      </c>
      <c r="E75" s="33">
        <v>3000000</v>
      </c>
      <c r="F75" s="33">
        <v>4500000</v>
      </c>
      <c r="G75" s="33">
        <v>4500000</v>
      </c>
      <c r="H75" s="42">
        <v>1</v>
      </c>
      <c r="I75" s="42">
        <v>1</v>
      </c>
      <c r="J75" s="42">
        <v>1</v>
      </c>
      <c r="K75" s="25" t="s">
        <v>116</v>
      </c>
      <c r="L75" s="34">
        <f t="shared" si="3"/>
        <v>1.5</v>
      </c>
      <c r="M75" s="34">
        <f t="shared" si="2"/>
        <v>1</v>
      </c>
      <c r="N75" s="42">
        <v>1</v>
      </c>
      <c r="O75" s="42">
        <v>1</v>
      </c>
      <c r="P75" s="49"/>
    </row>
    <row r="76" spans="1:17" ht="17.100000000000001" customHeight="1" x14ac:dyDescent="0.2">
      <c r="A76" s="20">
        <v>5011</v>
      </c>
      <c r="B76" s="54" t="s">
        <v>99</v>
      </c>
      <c r="C76" s="39" t="s">
        <v>151</v>
      </c>
      <c r="D76" s="22">
        <v>21</v>
      </c>
      <c r="E76" s="33">
        <v>0</v>
      </c>
      <c r="F76" s="33">
        <v>2000000</v>
      </c>
      <c r="G76" s="33">
        <v>1999998.2</v>
      </c>
      <c r="H76" s="43">
        <v>1</v>
      </c>
      <c r="I76" s="42">
        <v>1</v>
      </c>
      <c r="J76" s="42">
        <v>1</v>
      </c>
      <c r="K76" s="25" t="s">
        <v>117</v>
      </c>
      <c r="L76" s="34"/>
      <c r="M76" s="34">
        <f t="shared" si="2"/>
        <v>0.99999910000000003</v>
      </c>
      <c r="N76" s="42">
        <v>1</v>
      </c>
      <c r="O76" s="42">
        <v>1</v>
      </c>
      <c r="P76" s="49"/>
    </row>
    <row r="77" spans="1:17" ht="17.100000000000001" customHeight="1" x14ac:dyDescent="0.2">
      <c r="A77" s="20">
        <v>5017</v>
      </c>
      <c r="B77" s="54" t="s">
        <v>88</v>
      </c>
      <c r="C77" s="39" t="s">
        <v>155</v>
      </c>
      <c r="D77" s="22">
        <v>21</v>
      </c>
      <c r="E77" s="33">
        <v>160029</v>
      </c>
      <c r="F77" s="33">
        <v>117000.91</v>
      </c>
      <c r="G77" s="33">
        <v>114048.94</v>
      </c>
      <c r="H77" s="43">
        <v>1</v>
      </c>
      <c r="I77" s="43">
        <v>1</v>
      </c>
      <c r="J77" s="42">
        <v>1</v>
      </c>
      <c r="K77" s="25" t="s">
        <v>101</v>
      </c>
      <c r="L77" s="34">
        <f t="shared" si="3"/>
        <v>0.71267670234769953</v>
      </c>
      <c r="M77" s="34">
        <f t="shared" si="2"/>
        <v>0.97476968341528281</v>
      </c>
      <c r="N77" s="42">
        <v>0.97</v>
      </c>
      <c r="O77" s="42">
        <v>0.97</v>
      </c>
      <c r="P77" s="49"/>
    </row>
    <row r="78" spans="1:17" ht="17.100000000000001" customHeight="1" x14ac:dyDescent="0.2">
      <c r="A78" s="20">
        <v>5019</v>
      </c>
      <c r="B78" s="54" t="s">
        <v>89</v>
      </c>
      <c r="C78" s="39" t="s">
        <v>156</v>
      </c>
      <c r="D78" s="22">
        <v>21</v>
      </c>
      <c r="E78" s="33">
        <v>0</v>
      </c>
      <c r="F78" s="33">
        <v>1980000</v>
      </c>
      <c r="G78" s="33">
        <v>1979998.96</v>
      </c>
      <c r="H78" s="43">
        <v>1</v>
      </c>
      <c r="I78" s="43">
        <v>1</v>
      </c>
      <c r="J78" s="42">
        <v>1</v>
      </c>
      <c r="K78" s="25" t="s">
        <v>110</v>
      </c>
      <c r="L78" s="34"/>
      <c r="M78" s="34">
        <f t="shared" si="2"/>
        <v>0.99999947474747475</v>
      </c>
      <c r="N78" s="42">
        <v>1</v>
      </c>
      <c r="O78" s="42">
        <v>1</v>
      </c>
      <c r="P78" s="49"/>
    </row>
    <row r="79" spans="1:17" ht="17.100000000000001" customHeight="1" x14ac:dyDescent="0.2">
      <c r="A79" s="20">
        <v>6013</v>
      </c>
      <c r="B79" s="54" t="s">
        <v>108</v>
      </c>
      <c r="C79" s="39" t="s">
        <v>157</v>
      </c>
      <c r="D79" s="22">
        <v>60</v>
      </c>
      <c r="E79" s="33">
        <v>2000000</v>
      </c>
      <c r="F79" s="33">
        <v>2000000.49</v>
      </c>
      <c r="G79" s="33">
        <v>2000000.45</v>
      </c>
      <c r="H79" s="43">
        <v>1</v>
      </c>
      <c r="I79" s="43">
        <v>1</v>
      </c>
      <c r="J79" s="42">
        <v>1</v>
      </c>
      <c r="K79" s="25" t="s">
        <v>118</v>
      </c>
      <c r="L79" s="34">
        <f t="shared" si="3"/>
        <v>1.000000225</v>
      </c>
      <c r="M79" s="34">
        <f t="shared" si="2"/>
        <v>0.9999999800000049</v>
      </c>
      <c r="N79" s="42">
        <v>1</v>
      </c>
      <c r="O79" s="42">
        <v>1</v>
      </c>
      <c r="P79" s="49"/>
      <c r="Q79" s="37"/>
    </row>
    <row r="80" spans="1:17" ht="17.100000000000001" customHeight="1" x14ac:dyDescent="0.2">
      <c r="A80" s="20">
        <v>7001</v>
      </c>
      <c r="B80" s="54" t="s">
        <v>90</v>
      </c>
      <c r="C80" s="39" t="s">
        <v>121</v>
      </c>
      <c r="D80" s="22">
        <v>100</v>
      </c>
      <c r="E80" s="33">
        <v>416000</v>
      </c>
      <c r="F80" s="33">
        <v>384313.68</v>
      </c>
      <c r="G80" s="33">
        <v>373863.63</v>
      </c>
      <c r="H80" s="43">
        <v>1</v>
      </c>
      <c r="I80" s="43">
        <v>1</v>
      </c>
      <c r="J80" s="42">
        <v>1</v>
      </c>
      <c r="K80" s="25" t="s">
        <v>101</v>
      </c>
      <c r="L80" s="34">
        <f t="shared" si="3"/>
        <v>0.89871064903846154</v>
      </c>
      <c r="M80" s="34">
        <f t="shared" si="2"/>
        <v>0.97280854014876605</v>
      </c>
      <c r="N80" s="42">
        <v>1</v>
      </c>
      <c r="O80" s="42">
        <v>1</v>
      </c>
      <c r="P80" s="49"/>
    </row>
    <row r="81" spans="1:16" ht="17.100000000000001" customHeight="1" x14ac:dyDescent="0.2">
      <c r="A81" s="20">
        <v>7002</v>
      </c>
      <c r="B81" s="54" t="s">
        <v>91</v>
      </c>
      <c r="C81" s="39" t="s">
        <v>158</v>
      </c>
      <c r="D81" s="22">
        <v>100</v>
      </c>
      <c r="E81" s="33">
        <v>1000000</v>
      </c>
      <c r="F81" s="33">
        <v>1000000.15</v>
      </c>
      <c r="G81" s="33">
        <v>999998.37</v>
      </c>
      <c r="H81" s="21">
        <v>480</v>
      </c>
      <c r="I81" s="21">
        <v>14251</v>
      </c>
      <c r="J81" s="21">
        <v>14251</v>
      </c>
      <c r="K81" s="25" t="s">
        <v>110</v>
      </c>
      <c r="L81" s="34">
        <f t="shared" si="3"/>
        <v>0.99999837000000003</v>
      </c>
      <c r="M81" s="34">
        <f t="shared" si="2"/>
        <v>0.99999822000026695</v>
      </c>
      <c r="N81" s="44">
        <v>1</v>
      </c>
      <c r="O81" s="44">
        <v>1</v>
      </c>
      <c r="P81" s="49"/>
    </row>
    <row r="82" spans="1:16" ht="17.100000000000001" customHeight="1" x14ac:dyDescent="0.2">
      <c r="A82" s="20">
        <v>8001</v>
      </c>
      <c r="B82" s="56" t="s">
        <v>100</v>
      </c>
      <c r="C82" s="39" t="s">
        <v>159</v>
      </c>
      <c r="D82" s="22">
        <v>80</v>
      </c>
      <c r="E82" s="33">
        <v>0</v>
      </c>
      <c r="F82" s="33">
        <v>800000</v>
      </c>
      <c r="G82" s="33">
        <v>799999.48</v>
      </c>
      <c r="H82" s="28">
        <v>80</v>
      </c>
      <c r="I82" s="28">
        <v>80</v>
      </c>
      <c r="J82" s="32">
        <v>80</v>
      </c>
      <c r="K82" s="25" t="s">
        <v>119</v>
      </c>
      <c r="L82" s="34"/>
      <c r="M82" s="34">
        <f t="shared" si="2"/>
        <v>0.99999934999999995</v>
      </c>
      <c r="N82" s="30">
        <v>1</v>
      </c>
      <c r="O82" s="30">
        <v>1</v>
      </c>
      <c r="P82" s="49"/>
    </row>
    <row r="83" spans="1:16" ht="24" customHeight="1" x14ac:dyDescent="0.2">
      <c r="A83" s="20">
        <v>8003</v>
      </c>
      <c r="B83" s="56" t="s">
        <v>92</v>
      </c>
      <c r="C83" s="39" t="s">
        <v>123</v>
      </c>
      <c r="D83" s="22">
        <v>80</v>
      </c>
      <c r="E83" s="33">
        <v>1447292</v>
      </c>
      <c r="F83" s="33">
        <v>1328536.47</v>
      </c>
      <c r="G83" s="33">
        <v>1311093.78</v>
      </c>
      <c r="H83" s="27">
        <v>1</v>
      </c>
      <c r="I83" s="27">
        <v>1</v>
      </c>
      <c r="J83" s="27">
        <v>1</v>
      </c>
      <c r="K83" s="25" t="s">
        <v>101</v>
      </c>
      <c r="L83" s="34">
        <f t="shared" si="3"/>
        <v>0.90589444286294685</v>
      </c>
      <c r="M83" s="34">
        <f t="shared" si="2"/>
        <v>0.98687074807965192</v>
      </c>
      <c r="N83" s="30">
        <v>1</v>
      </c>
      <c r="O83" s="30">
        <v>1</v>
      </c>
      <c r="P83" s="49"/>
    </row>
    <row r="84" spans="1:16" ht="17.100000000000001" customHeight="1" x14ac:dyDescent="0.2">
      <c r="A84" s="20">
        <v>8008</v>
      </c>
      <c r="B84" s="56" t="s">
        <v>93</v>
      </c>
      <c r="C84" s="39" t="s">
        <v>160</v>
      </c>
      <c r="D84" s="22">
        <v>80</v>
      </c>
      <c r="E84" s="33">
        <v>0</v>
      </c>
      <c r="F84" s="33">
        <v>1000000</v>
      </c>
      <c r="G84" s="33">
        <v>999999.53</v>
      </c>
      <c r="H84" s="46">
        <v>4000</v>
      </c>
      <c r="I84" s="46">
        <v>12311</v>
      </c>
      <c r="J84" s="46">
        <v>12311</v>
      </c>
      <c r="K84" s="25" t="s">
        <v>120</v>
      </c>
      <c r="L84" s="34"/>
      <c r="M84" s="34">
        <f t="shared" si="2"/>
        <v>0.99999953000000008</v>
      </c>
      <c r="N84" s="30">
        <v>1</v>
      </c>
      <c r="O84" s="30">
        <v>1</v>
      </c>
      <c r="P84" s="49"/>
    </row>
    <row r="85" spans="1:16" s="45" customFormat="1" x14ac:dyDescent="0.2">
      <c r="E85" s="47">
        <f>SUM(E4:E84)</f>
        <v>100804128</v>
      </c>
      <c r="F85" s="47">
        <f t="shared" ref="F85:G85" si="4">SUM(F4:F84)</f>
        <v>150708984.32000002</v>
      </c>
      <c r="G85" s="47">
        <f t="shared" si="4"/>
        <v>141049230.05999994</v>
      </c>
      <c r="H85" s="3"/>
      <c r="I85" s="3"/>
      <c r="J85" s="3"/>
      <c r="K85" s="3"/>
    </row>
    <row r="86" spans="1:16" s="45" customFormat="1" x14ac:dyDescent="0.2">
      <c r="E86" s="45">
        <v>100804128</v>
      </c>
      <c r="F86" s="59">
        <f>+'[1]Programas+y+proyectos+de+invers'!$D$93</f>
        <v>150708984.31999999</v>
      </c>
      <c r="G86" s="59">
        <f>+'[1]Programas+y+proyectos+de+invers'!$E$93</f>
        <v>141049230.06</v>
      </c>
      <c r="H86" s="3"/>
      <c r="I86" s="3"/>
      <c r="J86" s="3"/>
      <c r="K86" s="3"/>
    </row>
    <row r="87" spans="1:16" x14ac:dyDescent="0.2">
      <c r="E87" s="47">
        <f>+E85-E86</f>
        <v>0</v>
      </c>
      <c r="F87" s="47">
        <f>+F85-F86</f>
        <v>0</v>
      </c>
      <c r="G87" s="47">
        <f>+G85-G86</f>
        <v>0</v>
      </c>
    </row>
    <row r="88" spans="1:16" x14ac:dyDescent="0.2">
      <c r="E88" s="48"/>
      <c r="F88" s="48"/>
      <c r="G88" s="48"/>
    </row>
  </sheetData>
  <sheetProtection formatCells="0" formatColumns="0" formatRows="0" insertRows="0" deleteRows="0" autoFilter="0"/>
  <mergeCells count="3">
    <mergeCell ref="A1:O1"/>
    <mergeCell ref="N2:O2"/>
    <mergeCell ref="L2:M2"/>
  </mergeCells>
  <dataValidations count="1">
    <dataValidation allowBlank="1" showErrorMessage="1" prompt="Clave asignada al programa/proyecto" sqref="A2:A3" xr:uid="{00000000-0002-0000-0000-000000000000}"/>
  </dataValidations>
  <pageMargins left="0.70866141732283472" right="0.70866141732283472" top="0.74803149606299213" bottom="0.74803149606299213" header="0.31496062992125984" footer="0.31496062992125984"/>
  <pageSetup scale="40" fitToHeight="0" orientation="portrait" r:id="rId1"/>
  <ignoredErrors>
    <ignoredError sqref="L4:M18 E87:G87 E85:G86 L20:M29 M19 L31:M84 M3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 activeCell="A26" sqref="A26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" t="s">
        <v>17</v>
      </c>
    </row>
    <row r="2" spans="1:1" ht="11.25" customHeight="1" x14ac:dyDescent="0.2">
      <c r="A2" s="4" t="s">
        <v>24</v>
      </c>
    </row>
    <row r="3" spans="1:1" ht="11.25" customHeight="1" x14ac:dyDescent="0.2">
      <c r="A3" s="4" t="s">
        <v>25</v>
      </c>
    </row>
    <row r="4" spans="1:1" ht="11.25" customHeight="1" x14ac:dyDescent="0.2">
      <c r="A4" s="4" t="s">
        <v>26</v>
      </c>
    </row>
    <row r="5" spans="1:1" ht="11.25" customHeight="1" x14ac:dyDescent="0.2">
      <c r="A5" s="4" t="s">
        <v>20</v>
      </c>
    </row>
    <row r="6" spans="1:1" ht="11.25" customHeight="1" x14ac:dyDescent="0.2">
      <c r="A6" s="4" t="s">
        <v>33</v>
      </c>
    </row>
    <row r="7" spans="1:1" x14ac:dyDescent="0.2">
      <c r="A7" s="4" t="s">
        <v>21</v>
      </c>
    </row>
    <row r="8" spans="1:1" ht="22.5" x14ac:dyDescent="0.2">
      <c r="A8" s="4" t="s">
        <v>22</v>
      </c>
    </row>
    <row r="9" spans="1:1" ht="22.5" x14ac:dyDescent="0.2">
      <c r="A9" s="4" t="s">
        <v>23</v>
      </c>
    </row>
    <row r="10" spans="1:1" x14ac:dyDescent="0.2">
      <c r="A10" s="4" t="s">
        <v>27</v>
      </c>
    </row>
    <row r="11" spans="1:1" ht="22.5" x14ac:dyDescent="0.2">
      <c r="A11" s="4" t="s">
        <v>28</v>
      </c>
    </row>
    <row r="12" spans="1:1" ht="22.5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41</v>
      </c>
    </row>
    <row r="15" spans="1:1" ht="22.5" x14ac:dyDescent="0.2">
      <c r="A15" s="4" t="s">
        <v>31</v>
      </c>
    </row>
    <row r="16" spans="1:1" x14ac:dyDescent="0.2">
      <c r="A16" s="5" t="s">
        <v>32</v>
      </c>
    </row>
    <row r="17" spans="1:1" ht="11.25" customHeight="1" x14ac:dyDescent="0.2">
      <c r="A17" s="4"/>
    </row>
    <row r="18" spans="1:1" x14ac:dyDescent="0.2">
      <c r="A18" s="2" t="s">
        <v>18</v>
      </c>
    </row>
    <row r="19" spans="1:1" x14ac:dyDescent="0.2">
      <c r="A19" s="4" t="s">
        <v>19</v>
      </c>
    </row>
    <row r="21" spans="1:1" x14ac:dyDescent="0.2">
      <c r="A21" s="7" t="s">
        <v>34</v>
      </c>
    </row>
    <row r="22" spans="1:1" ht="33.75" x14ac:dyDescent="0.2">
      <c r="A22" s="6" t="s">
        <v>35</v>
      </c>
    </row>
    <row r="24" spans="1:1" ht="38.25" customHeight="1" x14ac:dyDescent="0.2">
      <c r="A24" s="6" t="s">
        <v>36</v>
      </c>
    </row>
    <row r="26" spans="1:1" ht="24" x14ac:dyDescent="0.2">
      <c r="A26" s="8" t="s">
        <v>39</v>
      </c>
    </row>
    <row r="27" spans="1:1" x14ac:dyDescent="0.2">
      <c r="A27" t="s">
        <v>37</v>
      </c>
    </row>
    <row r="28" spans="1:1" ht="14.25" x14ac:dyDescent="0.2">
      <c r="A28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PPI</vt:lpstr>
      <vt:lpstr>Instructivo_PPI</vt:lpstr>
      <vt:lpstr>PPI!Área_de_impresión</vt:lpstr>
      <vt:lpstr>PPI!Títulos_a_imprimir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Ángeles Ramírez</cp:lastModifiedBy>
  <cp:lastPrinted>2023-02-16T22:59:29Z</cp:lastPrinted>
  <dcterms:created xsi:type="dcterms:W3CDTF">2014-10-22T05:35:08Z</dcterms:created>
  <dcterms:modified xsi:type="dcterms:W3CDTF">2023-02-20T18:06:47Z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